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3675" windowHeight="7170" activeTab="3"/>
  </bookViews>
  <sheets>
    <sheet name="январь" sheetId="1" r:id="rId1"/>
    <sheet name="Лист4" sheetId="2" r:id="rId2"/>
    <sheet name="май" sheetId="3" r:id="rId3"/>
    <sheet name="август" sheetId="4" r:id="rId4"/>
  </sheets>
  <definedNames>
    <definedName name="_xlnm.Print_Area" localSheetId="3">'август'!$A$1:$M$42</definedName>
    <definedName name="_xlnm.Print_Area" localSheetId="1">'Лист4'!$A$1:$M$24</definedName>
    <definedName name="_xlnm.Print_Area" localSheetId="2">'май'!$A$1:$M$24</definedName>
    <definedName name="_xlnm.Print_Area" localSheetId="0">'январь'!$A$1:$M$27</definedName>
  </definedNames>
  <calcPr fullCalcOnLoad="1"/>
</workbook>
</file>

<file path=xl/sharedStrings.xml><?xml version="1.0" encoding="utf-8"?>
<sst xmlns="http://schemas.openxmlformats.org/spreadsheetml/2006/main" count="177" uniqueCount="67">
  <si>
    <t>УТВЕРЖДЕНО</t>
  </si>
  <si>
    <t>Решение ГИКа (РИКа)</t>
  </si>
  <si>
    <t>№ ____ от ______________</t>
  </si>
  <si>
    <t>Текущий график капитального ремонта жилищного фонда 2018 года</t>
  </si>
  <si>
    <t>№ п/п</t>
  </si>
  <si>
    <t>Наименование объекта</t>
  </si>
  <si>
    <t>Общая площадь квартир жилых домов, кв.м.</t>
  </si>
  <si>
    <t>Ввод площади в текущем году, кв.м.</t>
  </si>
  <si>
    <t>Сроки проведения капитального ремонта в текущем году</t>
  </si>
  <si>
    <t>Стоимость проведения капитального ремонта, руб.</t>
  </si>
  <si>
    <t>Использовано средств на 01.01.18, руб</t>
  </si>
  <si>
    <t>План финансирования</t>
  </si>
  <si>
    <r>
      <t xml:space="preserve">начало, </t>
    </r>
    <r>
      <rPr>
        <b/>
        <sz val="10"/>
        <rFont val="Times New Roman"/>
        <family val="1"/>
      </rPr>
      <t>месяц</t>
    </r>
  </si>
  <si>
    <r>
      <t xml:space="preserve">окончание, </t>
    </r>
    <r>
      <rPr>
        <b/>
        <sz val="10"/>
        <rFont val="Times New Roman"/>
        <family val="1"/>
      </rPr>
      <t>месяц</t>
    </r>
  </si>
  <si>
    <t>сметная</t>
  </si>
  <si>
    <t>договорная</t>
  </si>
  <si>
    <t>всего</t>
  </si>
  <si>
    <t>в том числе</t>
  </si>
  <si>
    <t>кредиторская задолженность на 01.01.18</t>
  </si>
  <si>
    <t>стоимость работ на 2018 год</t>
  </si>
  <si>
    <t>бюджет</t>
  </si>
  <si>
    <t>отчисления граждан и арендаторы</t>
  </si>
  <si>
    <t>Раздел I. Объекты с вводом площади в текущем году</t>
  </si>
  <si>
    <t>Капитальный ремонт жилого дома №5 по ул. Чкалова в г.п. Лиозно</t>
  </si>
  <si>
    <t>май</t>
  </si>
  <si>
    <t>октябрь</t>
  </si>
  <si>
    <t>Капитальный ремонт жилого дома №69 по ул. М.Октябрьской в г.п. Лиозно</t>
  </si>
  <si>
    <t>апрель</t>
  </si>
  <si>
    <t>Капитальный ремонт жилого дома №3 по ул. Молодежная в аг. Добромысли</t>
  </si>
  <si>
    <t>Раздел IV. Разработка проектной документации</t>
  </si>
  <si>
    <t>Капитальный ремонт жилого дома №3 по ул. Молодежная в агр. Добромысли</t>
  </si>
  <si>
    <t>Капитальный ремонт жилого дома №24 по ул. Кольцевая агр. Добромысли</t>
  </si>
  <si>
    <t>Раздел V. Затраты заказчика</t>
  </si>
  <si>
    <t>ВСЕГО:</t>
  </si>
  <si>
    <t>Руководитель предприятия _____________________________      В.П. Грибов</t>
  </si>
  <si>
    <t xml:space="preserve">Исп. Соболева А.В. </t>
  </si>
  <si>
    <t>План финансирования по объектам Всего</t>
  </si>
  <si>
    <t>сентябрь</t>
  </si>
  <si>
    <t>УП ЖКХ</t>
  </si>
  <si>
    <t>Исполнитель СМР</t>
  </si>
  <si>
    <r>
      <t xml:space="preserve">начало, </t>
    </r>
    <r>
      <rPr>
        <b/>
        <sz val="12"/>
        <rFont val="Times New Roman"/>
        <family val="1"/>
      </rPr>
      <t>месяц</t>
    </r>
  </si>
  <si>
    <r>
      <t xml:space="preserve">окончание, </t>
    </r>
    <r>
      <rPr>
        <b/>
        <sz val="12"/>
        <rFont val="Times New Roman"/>
        <family val="1"/>
      </rPr>
      <t>месяц</t>
    </r>
  </si>
  <si>
    <t xml:space="preserve">Объект "Модернизация тепловых сетей в аг. Добромысли": торги на Проектировщика. </t>
  </si>
  <si>
    <t>Областной бюджет выдилил 35 тыс. рублей. Результат торгов 23.03.2018г.</t>
  </si>
  <si>
    <t>план по модернизации 800 м.п.</t>
  </si>
  <si>
    <t>июнь</t>
  </si>
  <si>
    <t>Проектом предусмотрено около 2км.</t>
  </si>
  <si>
    <t>ПСД Разрабатывается "Витебскградопроект" договор заключен</t>
  </si>
  <si>
    <t>Торги- Подрядчик</t>
  </si>
  <si>
    <t>Раздел V. Затраты заказчика (технадзор, госстройнадзор, авторский, отчисления 0,09%)</t>
  </si>
  <si>
    <t>(ПМС (воздушка), ул. Школьная (часный сектор), Молодежная ж.д. 4.6.2 (вводы), а.з. Дом Культуры, Добр.2 ж.д. Кольцевая 24)</t>
  </si>
  <si>
    <t>Решение Лиозненского районного</t>
  </si>
  <si>
    <t>исполнительного комитета</t>
  </si>
  <si>
    <t>№ 78 от 02.02.2018г.</t>
  </si>
  <si>
    <t>(в редакции решения Лиозненского районного</t>
  </si>
  <si>
    <t>исполнительного комитета _________ № ____</t>
  </si>
  <si>
    <t>Текущий график капитального ремонта жилищного фонда 2019 года</t>
  </si>
  <si>
    <t>Использовано средств на 01.01.19, руб</t>
  </si>
  <si>
    <t>кредиторская задолженность на 01.01.19</t>
  </si>
  <si>
    <t>стоимость работ на 2019 год</t>
  </si>
  <si>
    <t>Капитальный ремонт жилого дома №6 по ул. Чкалова г.п. Лиозно</t>
  </si>
  <si>
    <t>Капитальный ремонт жилого дома №3 по ул. Заречная в аг. Адаменки</t>
  </si>
  <si>
    <t>Капитальный ремонт жилого дома №3 по ул.Молодежная в аг. Добромысли</t>
  </si>
  <si>
    <t>январь</t>
  </si>
  <si>
    <t>Раздел II. Разработка проектной документации</t>
  </si>
  <si>
    <t>Раздел III. Затраты заказчика</t>
  </si>
  <si>
    <t>февраль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</si>
</sst>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0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4" fontId="1" fillId="0" borderId="0" xfId="52" applyNumberFormat="1">
      <alignment/>
      <protection/>
    </xf>
    <xf numFmtId="164" fontId="1" fillId="0" borderId="0" xfId="52" applyNumberFormat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top" wrapText="1"/>
      <protection/>
    </xf>
    <xf numFmtId="17" fontId="3" fillId="0" borderId="0" xfId="52" applyNumberFormat="1" applyFont="1" applyBorder="1" applyAlignment="1">
      <alignment horizontal="center" vertical="center"/>
      <protection/>
    </xf>
    <xf numFmtId="2" fontId="3" fillId="0" borderId="0" xfId="52" applyNumberFormat="1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wrapText="1" shrinkToFi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vertical="top" wrapText="1"/>
      <protection/>
    </xf>
    <xf numFmtId="164" fontId="6" fillId="0" borderId="10" xfId="52" applyNumberFormat="1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164" fontId="6" fillId="0" borderId="10" xfId="52" applyNumberFormat="1" applyFont="1" applyBorder="1" applyAlignment="1">
      <alignment horizontal="center" vertical="center"/>
      <protection/>
    </xf>
    <xf numFmtId="0" fontId="6" fillId="0" borderId="10" xfId="52" applyFont="1" applyBorder="1">
      <alignment/>
      <protection/>
    </xf>
    <xf numFmtId="0" fontId="7" fillId="0" borderId="10" xfId="52" applyFont="1" applyBorder="1">
      <alignment/>
      <protection/>
    </xf>
    <xf numFmtId="164" fontId="6" fillId="0" borderId="10" xfId="52" applyNumberFormat="1" applyFont="1" applyBorder="1">
      <alignment/>
      <protection/>
    </xf>
    <xf numFmtId="0" fontId="9" fillId="0" borderId="0" xfId="0" applyFont="1" applyAlignment="1">
      <alignment/>
    </xf>
    <xf numFmtId="0" fontId="2" fillId="0" borderId="10" xfId="52" applyFont="1" applyBorder="1" applyAlignment="1">
      <alignment horizontal="center" vertical="top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top" wrapText="1"/>
      <protection/>
    </xf>
    <xf numFmtId="164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164" fontId="2" fillId="0" borderId="10" xfId="52" applyNumberFormat="1" applyFont="1" applyBorder="1" applyAlignment="1">
      <alignment horizontal="center" vertical="center"/>
      <protection/>
    </xf>
    <xf numFmtId="164" fontId="2" fillId="0" borderId="0" xfId="52" applyNumberFormat="1" applyFont="1">
      <alignment/>
      <protection/>
    </xf>
    <xf numFmtId="4" fontId="2" fillId="0" borderId="0" xfId="52" applyNumberFormat="1" applyFont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0" xfId="52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center" vertical="center" wrapText="1" shrinkToFit="1"/>
    </xf>
    <xf numFmtId="0" fontId="10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/>
      <protection/>
    </xf>
    <xf numFmtId="164" fontId="2" fillId="0" borderId="11" xfId="52" applyNumberFormat="1" applyFont="1" applyBorder="1" applyAlignment="1">
      <alignment horizontal="center" vertical="center" wrapText="1"/>
      <protection/>
    </xf>
    <xf numFmtId="164" fontId="2" fillId="0" borderId="12" xfId="52" applyNumberFormat="1" applyFont="1" applyBorder="1" applyAlignment="1">
      <alignment horizontal="center" vertical="center" wrapText="1"/>
      <protection/>
    </xf>
    <xf numFmtId="164" fontId="10" fillId="0" borderId="13" xfId="52" applyNumberFormat="1" applyFont="1" applyBorder="1" applyAlignment="1">
      <alignment horizontal="center" vertical="center" wrapText="1"/>
      <protection/>
    </xf>
    <xf numFmtId="164" fontId="10" fillId="0" borderId="14" xfId="52" applyNumberFormat="1" applyFont="1" applyBorder="1" applyAlignment="1">
      <alignment horizontal="center" vertical="center" wrapText="1"/>
      <protection/>
    </xf>
    <xf numFmtId="164" fontId="10" fillId="0" borderId="15" xfId="52" applyNumberFormat="1" applyFont="1" applyBorder="1" applyAlignment="1">
      <alignment horizontal="center" vertical="center" wrapText="1"/>
      <protection/>
    </xf>
    <xf numFmtId="164" fontId="2" fillId="0" borderId="13" xfId="52" applyNumberFormat="1" applyFont="1" applyBorder="1" applyAlignment="1">
      <alignment horizontal="center" vertical="center" wrapText="1"/>
      <protection/>
    </xf>
    <xf numFmtId="164" fontId="2" fillId="0" borderId="14" xfId="52" applyNumberFormat="1" applyFont="1" applyBorder="1" applyAlignment="1">
      <alignment horizontal="center" vertical="center" wrapText="1"/>
      <protection/>
    </xf>
    <xf numFmtId="0" fontId="10" fillId="0" borderId="16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vertical="top" wrapText="1"/>
      <protection/>
    </xf>
    <xf numFmtId="0" fontId="2" fillId="0" borderId="16" xfId="52" applyFont="1" applyBorder="1" applyAlignment="1">
      <alignment horizontal="center" vertical="center"/>
      <protection/>
    </xf>
    <xf numFmtId="164" fontId="2" fillId="0" borderId="16" xfId="52" applyNumberFormat="1" applyFont="1" applyBorder="1" applyAlignment="1">
      <alignment horizontal="center" vertical="center"/>
      <protection/>
    </xf>
    <xf numFmtId="164" fontId="2" fillId="0" borderId="16" xfId="52" applyNumberFormat="1" applyFont="1" applyBorder="1" applyAlignment="1">
      <alignment horizontal="center" vertical="center" wrapText="1"/>
      <protection/>
    </xf>
    <xf numFmtId="164" fontId="2" fillId="0" borderId="17" xfId="52" applyNumberFormat="1" applyFont="1" applyBorder="1" applyAlignment="1">
      <alignment horizontal="center" vertical="center" wrapText="1"/>
      <protection/>
    </xf>
    <xf numFmtId="164" fontId="10" fillId="0" borderId="18" xfId="52" applyNumberFormat="1" applyFont="1" applyBorder="1" applyAlignment="1">
      <alignment horizontal="center" vertical="center" wrapText="1"/>
      <protection/>
    </xf>
    <xf numFmtId="164" fontId="2" fillId="0" borderId="19" xfId="52" applyNumberFormat="1" applyFont="1" applyBorder="1" applyAlignment="1">
      <alignment horizontal="center" vertical="center" wrapText="1"/>
      <protection/>
    </xf>
    <xf numFmtId="0" fontId="2" fillId="0" borderId="20" xfId="52" applyFont="1" applyBorder="1">
      <alignment/>
      <protection/>
    </xf>
    <xf numFmtId="0" fontId="10" fillId="0" borderId="21" xfId="52" applyFont="1" applyBorder="1">
      <alignment/>
      <protection/>
    </xf>
    <xf numFmtId="0" fontId="13" fillId="0" borderId="21" xfId="52" applyFont="1" applyBorder="1" applyAlignment="1">
      <alignment horizontal="center" vertical="center"/>
      <protection/>
    </xf>
    <xf numFmtId="164" fontId="13" fillId="0" borderId="21" xfId="52" applyNumberFormat="1" applyFont="1" applyBorder="1" applyAlignment="1">
      <alignment horizontal="center" vertical="center"/>
      <protection/>
    </xf>
    <xf numFmtId="164" fontId="13" fillId="0" borderId="21" xfId="52" applyNumberFormat="1" applyFont="1" applyBorder="1" applyAlignment="1">
      <alignment horizontal="center" vertical="center" wrapText="1"/>
      <protection/>
    </xf>
    <xf numFmtId="164" fontId="13" fillId="0" borderId="22" xfId="52" applyNumberFormat="1" applyFont="1" applyBorder="1" applyAlignment="1">
      <alignment horizontal="center" vertical="center" wrapText="1"/>
      <protection/>
    </xf>
    <xf numFmtId="164" fontId="13" fillId="0" borderId="23" xfId="52" applyNumberFormat="1" applyFont="1" applyBorder="1" applyAlignment="1">
      <alignment horizontal="center" vertical="center" wrapText="1"/>
      <protection/>
    </xf>
    <xf numFmtId="164" fontId="13" fillId="0" borderId="24" xfId="52" applyNumberFormat="1" applyFont="1" applyBorder="1" applyAlignment="1">
      <alignment horizontal="center" vertical="center" wrapText="1"/>
      <protection/>
    </xf>
    <xf numFmtId="164" fontId="2" fillId="0" borderId="25" xfId="52" applyNumberFormat="1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 shrinkToFit="1"/>
    </xf>
    <xf numFmtId="164" fontId="11" fillId="0" borderId="13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 shrinkToFit="1"/>
    </xf>
    <xf numFmtId="0" fontId="2" fillId="0" borderId="25" xfId="52" applyFont="1" applyBorder="1" applyAlignment="1">
      <alignment horizontal="center" vertical="top" wrapText="1"/>
      <protection/>
    </xf>
    <xf numFmtId="0" fontId="10" fillId="0" borderId="26" xfId="52" applyFont="1" applyBorder="1" applyAlignment="1">
      <alignment horizontal="center" vertical="top" wrapText="1"/>
      <protection/>
    </xf>
    <xf numFmtId="0" fontId="10" fillId="0" borderId="23" xfId="52" applyFont="1" applyBorder="1" applyAlignment="1">
      <alignment horizontal="center" vertical="center" wrapText="1"/>
      <protection/>
    </xf>
    <xf numFmtId="0" fontId="2" fillId="0" borderId="0" xfId="52" applyFont="1" applyAlignment="1">
      <alignment/>
      <protection/>
    </xf>
    <xf numFmtId="4" fontId="6" fillId="0" borderId="10" xfId="52" applyNumberFormat="1" applyFont="1" applyBorder="1" applyAlignment="1">
      <alignment horizontal="center" vertical="center" wrapText="1"/>
      <protection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vertical="top" wrapText="1"/>
      <protection/>
    </xf>
    <xf numFmtId="0" fontId="3" fillId="0" borderId="10" xfId="54" applyFont="1" applyBorder="1" applyAlignment="1">
      <alignment horizontal="center" vertical="top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17" fontId="3" fillId="0" borderId="10" xfId="54" applyNumberFormat="1" applyFont="1" applyBorder="1" applyAlignment="1">
      <alignment horizontal="center" vertical="center" wrapText="1"/>
      <protection/>
    </xf>
    <xf numFmtId="17" fontId="3" fillId="0" borderId="10" xfId="54" applyNumberFormat="1" applyFont="1" applyBorder="1" applyAlignment="1">
      <alignment horizontal="center" vertical="center"/>
      <protection/>
    </xf>
    <xf numFmtId="2" fontId="3" fillId="0" borderId="10" xfId="54" applyNumberFormat="1" applyFont="1" applyBorder="1" applyAlignment="1">
      <alignment horizontal="center" vertical="center" wrapText="1"/>
      <protection/>
    </xf>
    <xf numFmtId="2" fontId="3" fillId="0" borderId="10" xfId="54" applyNumberFormat="1" applyFont="1" applyBorder="1" applyAlignment="1">
      <alignment horizontal="center" vertical="center"/>
      <protection/>
    </xf>
    <xf numFmtId="4" fontId="3" fillId="0" borderId="0" xfId="52" applyNumberFormat="1" applyFont="1" applyAlignment="1">
      <alignment vertical="top" wrapText="1"/>
      <protection/>
    </xf>
    <xf numFmtId="0" fontId="1" fillId="0" borderId="0" xfId="55">
      <alignment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vertical="top" wrapText="1"/>
      <protection/>
    </xf>
    <xf numFmtId="0" fontId="11" fillId="0" borderId="27" xfId="0" applyFont="1" applyBorder="1" applyAlignment="1">
      <alignment horizontal="center" vertical="center" wrapText="1" shrinkToFit="1"/>
    </xf>
    <xf numFmtId="0" fontId="11" fillId="0" borderId="28" xfId="0" applyFont="1" applyBorder="1" applyAlignment="1">
      <alignment horizontal="center" vertical="center" wrapText="1" shrinkToFit="1"/>
    </xf>
    <xf numFmtId="0" fontId="2" fillId="0" borderId="12" xfId="52" applyFont="1" applyBorder="1" applyAlignment="1">
      <alignment horizontal="left" vertical="center"/>
      <protection/>
    </xf>
    <xf numFmtId="0" fontId="11" fillId="0" borderId="29" xfId="0" applyFont="1" applyBorder="1" applyAlignment="1">
      <alignment horizontal="center" vertical="center" wrapText="1" shrinkToFit="1"/>
    </xf>
    <xf numFmtId="3" fontId="3" fillId="0" borderId="0" xfId="52" applyNumberFormat="1" applyFont="1" applyAlignment="1">
      <alignment horizontal="left"/>
      <protection/>
    </xf>
    <xf numFmtId="0" fontId="4" fillId="0" borderId="0" xfId="52" applyFont="1" applyAlignment="1">
      <alignment horizontal="center"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left" vertical="top" wrapText="1"/>
      <protection/>
    </xf>
    <xf numFmtId="0" fontId="3" fillId="0" borderId="25" xfId="52" applyFont="1" applyBorder="1" applyAlignment="1">
      <alignment horizontal="left" vertical="top" wrapText="1"/>
      <protection/>
    </xf>
    <xf numFmtId="0" fontId="3" fillId="0" borderId="12" xfId="52" applyFont="1" applyBorder="1" applyAlignment="1">
      <alignment horizontal="left" vertical="top" wrapText="1"/>
      <protection/>
    </xf>
    <xf numFmtId="0" fontId="6" fillId="0" borderId="11" xfId="52" applyFont="1" applyBorder="1" applyAlignment="1">
      <alignment horizontal="left" vertical="top" wrapText="1"/>
      <protection/>
    </xf>
    <xf numFmtId="0" fontId="6" fillId="0" borderId="25" xfId="52" applyFont="1" applyBorder="1" applyAlignment="1">
      <alignment horizontal="left" vertical="top" wrapText="1"/>
      <protection/>
    </xf>
    <xf numFmtId="0" fontId="6" fillId="0" borderId="12" xfId="52" applyFont="1" applyBorder="1" applyAlignment="1">
      <alignment horizontal="left" vertical="top" wrapText="1"/>
      <protection/>
    </xf>
    <xf numFmtId="0" fontId="6" fillId="0" borderId="11" xfId="52" applyFont="1" applyBorder="1" applyAlignment="1">
      <alignment horizontal="left"/>
      <protection/>
    </xf>
    <xf numFmtId="0" fontId="6" fillId="0" borderId="25" xfId="52" applyFont="1" applyBorder="1" applyAlignment="1">
      <alignment horizontal="left"/>
      <protection/>
    </xf>
    <xf numFmtId="0" fontId="6" fillId="0" borderId="12" xfId="52" applyFont="1" applyBorder="1" applyAlignment="1">
      <alignment horizontal="left"/>
      <protection/>
    </xf>
    <xf numFmtId="0" fontId="2" fillId="0" borderId="10" xfId="52" applyFont="1" applyBorder="1" applyAlignment="1">
      <alignment horizontal="center" vertical="center" wrapText="1" shrinkToFit="1"/>
      <protection/>
    </xf>
    <xf numFmtId="0" fontId="9" fillId="0" borderId="19" xfId="0" applyFont="1" applyBorder="1" applyAlignment="1">
      <alignment horizontal="center" vertical="center" wrapText="1" shrinkToFit="1"/>
    </xf>
    <xf numFmtId="0" fontId="9" fillId="0" borderId="30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left" wrapText="1" shrinkToFit="1"/>
    </xf>
    <xf numFmtId="0" fontId="2" fillId="0" borderId="11" xfId="52" applyFont="1" applyBorder="1" applyAlignment="1">
      <alignment horizontal="left" vertical="top" wrapText="1"/>
      <protection/>
    </xf>
    <xf numFmtId="0" fontId="2" fillId="0" borderId="25" xfId="52" applyFont="1" applyBorder="1" applyAlignment="1">
      <alignment horizontal="left" vertical="top" wrapText="1"/>
      <protection/>
    </xf>
    <xf numFmtId="0" fontId="2" fillId="0" borderId="31" xfId="52" applyFont="1" applyBorder="1" applyAlignment="1">
      <alignment horizontal="left" vertical="top" wrapText="1"/>
      <protection/>
    </xf>
    <xf numFmtId="0" fontId="2" fillId="0" borderId="12" xfId="52" applyFont="1" applyBorder="1" applyAlignment="1">
      <alignment horizontal="left" vertical="top" wrapText="1"/>
      <protection/>
    </xf>
    <xf numFmtId="0" fontId="2" fillId="0" borderId="0" xfId="52" applyFont="1" applyBorder="1" applyAlignment="1">
      <alignment horizontal="left" vertical="top" wrapText="1"/>
      <protection/>
    </xf>
    <xf numFmtId="0" fontId="2" fillId="0" borderId="11" xfId="52" applyFont="1" applyBorder="1" applyAlignment="1">
      <alignment horizontal="left" vertical="center"/>
      <protection/>
    </xf>
    <xf numFmtId="0" fontId="2" fillId="0" borderId="25" xfId="52" applyFont="1" applyBorder="1" applyAlignment="1">
      <alignment horizontal="left" vertical="center"/>
      <protection/>
    </xf>
    <xf numFmtId="0" fontId="2" fillId="0" borderId="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center" vertical="top" wrapText="1"/>
      <protection/>
    </xf>
    <xf numFmtId="0" fontId="2" fillId="0" borderId="11" xfId="52" applyFont="1" applyBorder="1" applyAlignment="1">
      <alignment horizontal="center" vertical="top" wrapText="1"/>
      <protection/>
    </xf>
    <xf numFmtId="0" fontId="2" fillId="0" borderId="16" xfId="52" applyFont="1" applyBorder="1" applyAlignment="1">
      <alignment horizontal="center" vertical="top" wrapText="1"/>
      <protection/>
    </xf>
    <xf numFmtId="0" fontId="2" fillId="0" borderId="32" xfId="52" applyFont="1" applyBorder="1" applyAlignment="1">
      <alignment horizontal="center" vertical="top" wrapText="1"/>
      <protection/>
    </xf>
    <xf numFmtId="0" fontId="8" fillId="0" borderId="0" xfId="52" applyFont="1" applyAlignment="1">
      <alignment horizont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33" xfId="52" applyFont="1" applyBorder="1" applyAlignment="1">
      <alignment horizontal="center" vertical="center" wrapText="1"/>
      <protection/>
    </xf>
    <xf numFmtId="0" fontId="2" fillId="0" borderId="26" xfId="52" applyFont="1" applyBorder="1" applyAlignment="1">
      <alignment horizontal="center" vertical="center" wrapText="1"/>
      <protection/>
    </xf>
    <xf numFmtId="3" fontId="1" fillId="0" borderId="0" xfId="55" applyNumberFormat="1" applyFont="1" applyAlignment="1">
      <alignment horizontal="left"/>
      <protection/>
    </xf>
    <xf numFmtId="0" fontId="4" fillId="0" borderId="25" xfId="54" applyFont="1" applyBorder="1" applyAlignment="1">
      <alignment horizontal="center"/>
      <protection/>
    </xf>
    <xf numFmtId="0" fontId="3" fillId="0" borderId="16" xfId="54" applyFont="1" applyBorder="1" applyAlignment="1">
      <alignment horizontal="left" vertical="top" wrapText="1"/>
      <protection/>
    </xf>
    <xf numFmtId="0" fontId="3" fillId="0" borderId="26" xfId="54" applyFont="1" applyBorder="1" applyAlignment="1">
      <alignment horizontal="left" vertical="top" wrapText="1"/>
      <protection/>
    </xf>
    <xf numFmtId="0" fontId="3" fillId="0" borderId="16" xfId="54" applyFont="1" applyBorder="1" applyAlignment="1">
      <alignment horizontal="center" vertical="center" wrapText="1"/>
      <protection/>
    </xf>
    <xf numFmtId="0" fontId="3" fillId="0" borderId="26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top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 vertical="center" wrapText="1" shrinkToFit="1"/>
      <protection/>
    </xf>
    <xf numFmtId="0" fontId="3" fillId="0" borderId="25" xfId="54" applyFont="1" applyBorder="1" applyAlignment="1">
      <alignment horizontal="center" vertical="center" wrapText="1" shrinkToFit="1"/>
      <protection/>
    </xf>
    <xf numFmtId="0" fontId="3" fillId="0" borderId="12" xfId="54" applyFont="1" applyBorder="1" applyAlignment="1">
      <alignment horizontal="center" vertical="center" wrapText="1" shrinkToFit="1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2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90" zoomScaleSheetLayoutView="90" zoomScalePageLayoutView="0" workbookViewId="0" topLeftCell="A1">
      <selection activeCell="D14" sqref="D14"/>
    </sheetView>
  </sheetViews>
  <sheetFormatPr defaultColWidth="9.140625" defaultRowHeight="15"/>
  <cols>
    <col min="1" max="1" width="5.00390625" style="0" customWidth="1"/>
    <col min="2" max="2" width="31.421875" style="0" customWidth="1"/>
    <col min="7" max="7" width="11.57421875" style="0" customWidth="1"/>
    <col min="8" max="8" width="12.140625" style="0" customWidth="1"/>
    <col min="9" max="9" width="11.00390625" style="0" customWidth="1"/>
    <col min="10" max="10" width="11.7109375" style="0" customWidth="1"/>
    <col min="11" max="11" width="13.140625" style="0" customWidth="1"/>
    <col min="12" max="12" width="14.00390625" style="0" customWidth="1"/>
    <col min="13" max="13" width="16.421875" style="0" customWidth="1"/>
    <col min="14" max="14" width="13.00390625" style="0" customWidth="1"/>
    <col min="15" max="15" width="12.00390625" style="0" customWidth="1"/>
    <col min="16" max="16" width="12.421875" style="0" customWidth="1"/>
  </cols>
  <sheetData>
    <row r="1" spans="1:13" ht="15.75">
      <c r="A1" s="2"/>
      <c r="B1" s="2"/>
      <c r="C1" s="3"/>
      <c r="D1" s="3"/>
      <c r="E1" s="3"/>
      <c r="F1" s="2"/>
      <c r="G1" s="2"/>
      <c r="H1" s="2"/>
      <c r="I1" s="3"/>
      <c r="J1" s="4"/>
      <c r="K1" s="2" t="s">
        <v>0</v>
      </c>
      <c r="L1" s="2"/>
      <c r="M1" s="4"/>
    </row>
    <row r="2" spans="1:13" ht="15.75">
      <c r="A2" s="2"/>
      <c r="B2" s="2"/>
      <c r="C2" s="3"/>
      <c r="D2" s="3"/>
      <c r="E2" s="3"/>
      <c r="F2" s="2"/>
      <c r="G2" s="2"/>
      <c r="H2" s="2"/>
      <c r="I2" s="3"/>
      <c r="J2" s="4"/>
      <c r="K2" s="2" t="s">
        <v>1</v>
      </c>
      <c r="L2" s="2"/>
      <c r="M2" s="4"/>
    </row>
    <row r="3" spans="1:13" ht="15.75">
      <c r="A3" s="2"/>
      <c r="B3" s="2"/>
      <c r="C3" s="3"/>
      <c r="D3" s="3"/>
      <c r="E3" s="3"/>
      <c r="F3" s="2"/>
      <c r="G3" s="2"/>
      <c r="H3" s="2"/>
      <c r="I3" s="3"/>
      <c r="J3" s="4"/>
      <c r="K3" s="2" t="s">
        <v>2</v>
      </c>
      <c r="L3" s="2"/>
      <c r="M3" s="4"/>
    </row>
    <row r="4" spans="1:13" ht="15.75">
      <c r="A4" s="2"/>
      <c r="B4" s="2"/>
      <c r="C4" s="3"/>
      <c r="D4" s="3"/>
      <c r="E4" s="3"/>
      <c r="F4" s="2"/>
      <c r="G4" s="2"/>
      <c r="H4" s="2"/>
      <c r="I4" s="3"/>
      <c r="J4" s="4"/>
      <c r="K4" s="2"/>
      <c r="L4" s="2"/>
      <c r="M4" s="4"/>
    </row>
    <row r="5" spans="1:13" ht="25.5" customHeight="1">
      <c r="A5" s="90" t="s">
        <v>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ht="15">
      <c r="A6" s="91" t="s">
        <v>4</v>
      </c>
      <c r="B6" s="91" t="s">
        <v>5</v>
      </c>
      <c r="C6" s="91" t="s">
        <v>6</v>
      </c>
      <c r="D6" s="91" t="s">
        <v>7</v>
      </c>
      <c r="E6" s="91" t="s">
        <v>8</v>
      </c>
      <c r="F6" s="91"/>
      <c r="G6" s="91" t="s">
        <v>9</v>
      </c>
      <c r="H6" s="91"/>
      <c r="I6" s="91" t="s">
        <v>10</v>
      </c>
      <c r="J6" s="91" t="s">
        <v>11</v>
      </c>
      <c r="K6" s="91"/>
      <c r="L6" s="91"/>
      <c r="M6" s="91"/>
    </row>
    <row r="7" spans="1:13" ht="15">
      <c r="A7" s="91"/>
      <c r="B7" s="91"/>
      <c r="C7" s="91"/>
      <c r="D7" s="91"/>
      <c r="E7" s="91" t="s">
        <v>12</v>
      </c>
      <c r="F7" s="91" t="s">
        <v>13</v>
      </c>
      <c r="G7" s="91" t="s">
        <v>14</v>
      </c>
      <c r="H7" s="91" t="s">
        <v>15</v>
      </c>
      <c r="I7" s="91"/>
      <c r="J7" s="91" t="s">
        <v>16</v>
      </c>
      <c r="K7" s="91" t="s">
        <v>17</v>
      </c>
      <c r="L7" s="91"/>
      <c r="M7" s="91"/>
    </row>
    <row r="8" spans="1:13" ht="15">
      <c r="A8" s="91"/>
      <c r="B8" s="91"/>
      <c r="C8" s="91"/>
      <c r="D8" s="91"/>
      <c r="E8" s="91"/>
      <c r="F8" s="91"/>
      <c r="G8" s="91"/>
      <c r="H8" s="91"/>
      <c r="I8" s="91"/>
      <c r="J8" s="91"/>
      <c r="K8" s="91" t="s">
        <v>18</v>
      </c>
      <c r="L8" s="91" t="s">
        <v>19</v>
      </c>
      <c r="M8" s="91"/>
    </row>
    <row r="9" spans="1:13" ht="49.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5" t="s">
        <v>20</v>
      </c>
      <c r="M9" s="5" t="s">
        <v>21</v>
      </c>
    </row>
    <row r="10" spans="1:13" ht="1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</row>
    <row r="11" spans="1:13" ht="15">
      <c r="A11" s="92" t="s">
        <v>22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4"/>
    </row>
    <row r="12" spans="1:13" ht="36" customHeight="1">
      <c r="A12" s="13">
        <v>1</v>
      </c>
      <c r="B12" s="14" t="s">
        <v>23</v>
      </c>
      <c r="C12" s="13">
        <v>1139</v>
      </c>
      <c r="D12" s="13">
        <v>1139</v>
      </c>
      <c r="E12" s="13" t="s">
        <v>24</v>
      </c>
      <c r="F12" s="13" t="s">
        <v>25</v>
      </c>
      <c r="G12" s="15">
        <v>190428</v>
      </c>
      <c r="H12" s="15">
        <v>171565.91</v>
      </c>
      <c r="I12" s="15">
        <v>3573.48</v>
      </c>
      <c r="J12" s="15">
        <v>167992.43</v>
      </c>
      <c r="K12" s="15"/>
      <c r="L12" s="15">
        <v>89500</v>
      </c>
      <c r="M12" s="15">
        <v>78492.43</v>
      </c>
    </row>
    <row r="13" spans="1:13" ht="49.5" customHeight="1">
      <c r="A13" s="13">
        <v>2</v>
      </c>
      <c r="B13" s="14" t="s">
        <v>26</v>
      </c>
      <c r="C13" s="13">
        <v>2132</v>
      </c>
      <c r="D13" s="13">
        <v>2132</v>
      </c>
      <c r="E13" s="13" t="s">
        <v>27</v>
      </c>
      <c r="F13" s="13" t="s">
        <v>25</v>
      </c>
      <c r="G13" s="15">
        <v>278686</v>
      </c>
      <c r="H13" s="15">
        <v>221065.55</v>
      </c>
      <c r="I13" s="15">
        <v>71073.55</v>
      </c>
      <c r="J13" s="15">
        <v>149992</v>
      </c>
      <c r="K13" s="15">
        <v>19850.12</v>
      </c>
      <c r="L13" s="15">
        <v>53000</v>
      </c>
      <c r="M13" s="15">
        <v>96992</v>
      </c>
    </row>
    <row r="14" spans="1:13" ht="49.5" customHeight="1">
      <c r="A14" s="13">
        <v>3</v>
      </c>
      <c r="B14" s="14" t="s">
        <v>28</v>
      </c>
      <c r="C14" s="13">
        <v>341.2</v>
      </c>
      <c r="D14" s="13">
        <v>341.2</v>
      </c>
      <c r="E14" s="13" t="s">
        <v>24</v>
      </c>
      <c r="F14" s="13" t="s">
        <v>25</v>
      </c>
      <c r="G14" s="15">
        <v>78000</v>
      </c>
      <c r="H14" s="15">
        <v>52000</v>
      </c>
      <c r="I14" s="15"/>
      <c r="J14" s="15">
        <v>52000</v>
      </c>
      <c r="K14" s="15"/>
      <c r="L14" s="15">
        <v>52000</v>
      </c>
      <c r="M14" s="15"/>
    </row>
    <row r="15" spans="1:16" ht="15">
      <c r="A15" s="95" t="s">
        <v>29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7"/>
      <c r="N15" s="1"/>
      <c r="O15" s="1"/>
      <c r="P15" s="1"/>
    </row>
    <row r="16" spans="1:16" ht="49.5" customHeight="1">
      <c r="A16" s="13">
        <v>1</v>
      </c>
      <c r="B16" s="14" t="s">
        <v>30</v>
      </c>
      <c r="C16" s="13"/>
      <c r="D16" s="13"/>
      <c r="E16" s="13"/>
      <c r="F16" s="13"/>
      <c r="G16" s="15">
        <v>9750</v>
      </c>
      <c r="H16" s="15">
        <v>6500</v>
      </c>
      <c r="I16" s="15"/>
      <c r="J16" s="15">
        <v>6500</v>
      </c>
      <c r="K16" s="15"/>
      <c r="L16" s="15">
        <v>6500</v>
      </c>
      <c r="M16" s="15"/>
      <c r="N16" s="1"/>
      <c r="O16" s="1"/>
      <c r="P16" s="1"/>
    </row>
    <row r="17" spans="1:16" ht="48" customHeight="1">
      <c r="A17" s="13">
        <v>2</v>
      </c>
      <c r="B17" s="14" t="s">
        <v>31</v>
      </c>
      <c r="C17" s="13"/>
      <c r="D17" s="13"/>
      <c r="E17" s="13"/>
      <c r="F17" s="13"/>
      <c r="G17" s="15">
        <v>12750</v>
      </c>
      <c r="H17" s="15">
        <v>8500</v>
      </c>
      <c r="I17" s="15"/>
      <c r="J17" s="15">
        <v>8500</v>
      </c>
      <c r="K17" s="15"/>
      <c r="L17" s="15">
        <v>8500</v>
      </c>
      <c r="M17" s="15"/>
      <c r="N17" s="1"/>
      <c r="O17" s="1"/>
      <c r="P17" s="1"/>
    </row>
    <row r="18" spans="1:16" ht="15">
      <c r="A18" s="98" t="s">
        <v>32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00"/>
      <c r="N18" s="1"/>
      <c r="O18" s="1"/>
      <c r="P18" s="1"/>
    </row>
    <row r="19" spans="1:16" ht="33.75" customHeight="1">
      <c r="A19" s="16">
        <v>1</v>
      </c>
      <c r="B19" s="14" t="s">
        <v>23</v>
      </c>
      <c r="C19" s="16"/>
      <c r="D19" s="16"/>
      <c r="E19" s="16"/>
      <c r="F19" s="16"/>
      <c r="G19" s="17"/>
      <c r="H19" s="17"/>
      <c r="I19" s="17"/>
      <c r="J19" s="15">
        <v>2450</v>
      </c>
      <c r="K19" s="15"/>
      <c r="L19" s="15"/>
      <c r="M19" s="15">
        <v>2450</v>
      </c>
      <c r="N19" s="7">
        <v>174015.91</v>
      </c>
      <c r="O19" s="1"/>
      <c r="P19" s="1"/>
    </row>
    <row r="20" spans="1:16" ht="48.75" customHeight="1">
      <c r="A20" s="16">
        <v>2</v>
      </c>
      <c r="B20" s="14" t="s">
        <v>26</v>
      </c>
      <c r="C20" s="16"/>
      <c r="D20" s="16"/>
      <c r="E20" s="16"/>
      <c r="F20" s="16"/>
      <c r="G20" s="17"/>
      <c r="H20" s="17"/>
      <c r="I20" s="17"/>
      <c r="J20" s="15">
        <v>2500</v>
      </c>
      <c r="K20" s="15">
        <v>281.33</v>
      </c>
      <c r="L20" s="15"/>
      <c r="M20" s="15">
        <v>2500</v>
      </c>
      <c r="N20" s="7">
        <v>223565.55</v>
      </c>
      <c r="O20" s="1"/>
      <c r="P20" s="1"/>
    </row>
    <row r="21" spans="1:16" ht="53.25" customHeight="1">
      <c r="A21" s="16">
        <v>3</v>
      </c>
      <c r="B21" s="14" t="s">
        <v>28</v>
      </c>
      <c r="C21" s="16"/>
      <c r="D21" s="16"/>
      <c r="E21" s="16"/>
      <c r="F21" s="16"/>
      <c r="G21" s="17"/>
      <c r="H21" s="17"/>
      <c r="I21" s="17"/>
      <c r="J21" s="15">
        <v>1100</v>
      </c>
      <c r="K21" s="15"/>
      <c r="L21" s="15">
        <v>1100</v>
      </c>
      <c r="M21" s="15"/>
      <c r="N21" s="7">
        <v>53100</v>
      </c>
      <c r="O21" s="1"/>
      <c r="P21" s="1"/>
    </row>
    <row r="22" spans="1:16" ht="15">
      <c r="A22" s="18"/>
      <c r="B22" s="19" t="s">
        <v>33</v>
      </c>
      <c r="C22" s="18"/>
      <c r="D22" s="18">
        <v>3612.2</v>
      </c>
      <c r="E22" s="18"/>
      <c r="F22" s="18"/>
      <c r="G22" s="20"/>
      <c r="H22" s="20"/>
      <c r="I22" s="20"/>
      <c r="J22" s="15">
        <v>391034.43</v>
      </c>
      <c r="K22" s="15">
        <v>20131.45</v>
      </c>
      <c r="L22" s="15">
        <v>210600</v>
      </c>
      <c r="M22" s="15">
        <v>180434.43</v>
      </c>
      <c r="N22" s="1">
        <v>15287.15</v>
      </c>
      <c r="O22" s="6">
        <v>165147.28</v>
      </c>
      <c r="P22" s="6">
        <v>180434.43</v>
      </c>
    </row>
    <row r="23" spans="1:16" ht="15">
      <c r="A23" s="8"/>
      <c r="B23" s="9"/>
      <c r="C23" s="8"/>
      <c r="D23" s="10"/>
      <c r="E23" s="10"/>
      <c r="F23" s="11"/>
      <c r="G23" s="12"/>
      <c r="H23" s="12"/>
      <c r="I23" s="12"/>
      <c r="J23" s="8"/>
      <c r="K23" s="8"/>
      <c r="L23" s="6"/>
      <c r="M23" s="1"/>
      <c r="N23" s="1"/>
      <c r="O23" s="1"/>
      <c r="P23" s="1"/>
    </row>
    <row r="24" spans="1:13" ht="15">
      <c r="A24" s="3" t="s">
        <v>34</v>
      </c>
      <c r="B24" s="3"/>
      <c r="C24" s="3"/>
      <c r="D24" s="3"/>
      <c r="E24" s="3"/>
      <c r="F24" s="3"/>
      <c r="G24" s="3"/>
      <c r="H24" s="3"/>
      <c r="I24" s="3"/>
      <c r="J24" s="4"/>
      <c r="K24" s="4"/>
      <c r="L24" s="4"/>
      <c r="M24" s="4"/>
    </row>
    <row r="25" spans="1:13" ht="15">
      <c r="A25" s="3"/>
      <c r="B25" s="3"/>
      <c r="C25" s="3"/>
      <c r="D25" s="3"/>
      <c r="E25" s="3"/>
      <c r="F25" s="3"/>
      <c r="G25" s="3"/>
      <c r="H25" s="3"/>
      <c r="I25" s="3"/>
      <c r="J25" s="4"/>
      <c r="K25" s="4"/>
      <c r="L25" s="4"/>
      <c r="M25" s="4"/>
    </row>
    <row r="26" spans="1:13" ht="15">
      <c r="A26" s="3" t="s">
        <v>35</v>
      </c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</row>
    <row r="27" spans="1:13" ht="15">
      <c r="A27" s="89">
        <v>80213850498</v>
      </c>
      <c r="B27" s="8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sheetProtection/>
  <mergeCells count="21">
    <mergeCell ref="J7:J9"/>
    <mergeCell ref="A11:M11"/>
    <mergeCell ref="A15:M15"/>
    <mergeCell ref="A18:M18"/>
    <mergeCell ref="K7:M7"/>
    <mergeCell ref="K8:K9"/>
    <mergeCell ref="L8:M8"/>
    <mergeCell ref="E7:E9"/>
    <mergeCell ref="F7:F9"/>
    <mergeCell ref="G7:G9"/>
    <mergeCell ref="H7:H9"/>
    <mergeCell ref="A27:B27"/>
    <mergeCell ref="A5:M5"/>
    <mergeCell ref="A6:A9"/>
    <mergeCell ref="B6:B9"/>
    <mergeCell ref="C6:C9"/>
    <mergeCell ref="D6:D9"/>
    <mergeCell ref="E6:F6"/>
    <mergeCell ref="G6:H6"/>
    <mergeCell ref="I6:I9"/>
    <mergeCell ref="J6:M6"/>
  </mergeCells>
  <printOptions/>
  <pageMargins left="0.7086614173228347" right="0.35433070866141736" top="0.3937007874015748" bottom="0.2362204724409449" header="0.31496062992125984" footer="0.1968503937007874"/>
  <pageSetup horizontalDpi="600" verticalDpi="600" orientation="landscape" paperSize="9" scale="8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85" zoomScaleSheetLayoutView="85" zoomScalePageLayoutView="0" workbookViewId="0" topLeftCell="A1">
      <selection activeCell="F9" sqref="F9"/>
    </sheetView>
  </sheetViews>
  <sheetFormatPr defaultColWidth="9.140625" defaultRowHeight="15"/>
  <cols>
    <col min="1" max="1" width="5.00390625" style="21" customWidth="1"/>
    <col min="2" max="2" width="32.421875" style="21" customWidth="1"/>
    <col min="3" max="4" width="9.140625" style="21" customWidth="1"/>
    <col min="5" max="5" width="10.7109375" style="21" customWidth="1"/>
    <col min="6" max="6" width="13.140625" style="21" customWidth="1"/>
    <col min="7" max="7" width="14.28125" style="21" customWidth="1"/>
    <col min="8" max="8" width="13.00390625" style="21" customWidth="1"/>
    <col min="9" max="9" width="13.140625" style="21" customWidth="1"/>
    <col min="10" max="10" width="14.00390625" style="21" customWidth="1"/>
    <col min="11" max="11" width="16.421875" style="21" customWidth="1"/>
    <col min="12" max="12" width="13.00390625" style="21" customWidth="1"/>
    <col min="13" max="13" width="12.28125" style="21" customWidth="1"/>
    <col min="14" max="14" width="12.421875" style="21" customWidth="1"/>
    <col min="15" max="16384" width="9.140625" style="21" customWidth="1"/>
  </cols>
  <sheetData>
    <row r="1" spans="1:11" ht="15" customHeight="1" thickBot="1">
      <c r="A1" s="117" t="s">
        <v>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3" ht="33" customHeight="1">
      <c r="A2" s="118" t="s">
        <v>4</v>
      </c>
      <c r="B2" s="118" t="s">
        <v>5</v>
      </c>
      <c r="C2" s="113" t="s">
        <v>7</v>
      </c>
      <c r="D2" s="113" t="s">
        <v>8</v>
      </c>
      <c r="E2" s="113"/>
      <c r="F2" s="22" t="s">
        <v>9</v>
      </c>
      <c r="G2" s="113" t="s">
        <v>10</v>
      </c>
      <c r="H2" s="113" t="s">
        <v>11</v>
      </c>
      <c r="I2" s="113"/>
      <c r="J2" s="113"/>
      <c r="K2" s="114"/>
      <c r="L2" s="88" t="s">
        <v>36</v>
      </c>
      <c r="M2" s="102" t="s">
        <v>39</v>
      </c>
    </row>
    <row r="3" spans="1:13" ht="15.75">
      <c r="A3" s="119"/>
      <c r="B3" s="119"/>
      <c r="C3" s="113"/>
      <c r="D3" s="113" t="s">
        <v>40</v>
      </c>
      <c r="E3" s="113" t="s">
        <v>41</v>
      </c>
      <c r="F3" s="113" t="s">
        <v>14</v>
      </c>
      <c r="G3" s="113"/>
      <c r="H3" s="113" t="s">
        <v>16</v>
      </c>
      <c r="I3" s="113" t="s">
        <v>17</v>
      </c>
      <c r="J3" s="113"/>
      <c r="K3" s="114"/>
      <c r="L3" s="85"/>
      <c r="M3" s="103"/>
    </row>
    <row r="4" spans="1:13" ht="15" customHeight="1" thickBot="1">
      <c r="A4" s="119"/>
      <c r="B4" s="119"/>
      <c r="C4" s="113"/>
      <c r="D4" s="113"/>
      <c r="E4" s="113"/>
      <c r="F4" s="113"/>
      <c r="G4" s="113"/>
      <c r="H4" s="113"/>
      <c r="I4" s="115" t="s">
        <v>18</v>
      </c>
      <c r="J4" s="115" t="s">
        <v>19</v>
      </c>
      <c r="K4" s="114"/>
      <c r="L4" s="85"/>
      <c r="M4" s="103"/>
    </row>
    <row r="5" spans="1:13" ht="49.5" customHeight="1" thickBot="1">
      <c r="A5" s="120"/>
      <c r="B5" s="120"/>
      <c r="C5" s="113"/>
      <c r="D5" s="113"/>
      <c r="E5" s="113"/>
      <c r="F5" s="113"/>
      <c r="G5" s="113"/>
      <c r="H5" s="113"/>
      <c r="I5" s="116"/>
      <c r="J5" s="68" t="s">
        <v>20</v>
      </c>
      <c r="K5" s="66" t="s">
        <v>21</v>
      </c>
      <c r="L5" s="86"/>
      <c r="M5" s="103"/>
    </row>
    <row r="6" spans="1:13" ht="15.75">
      <c r="A6" s="32">
        <v>1</v>
      </c>
      <c r="B6" s="32">
        <v>2</v>
      </c>
      <c r="C6" s="32">
        <v>4</v>
      </c>
      <c r="D6" s="32">
        <v>5</v>
      </c>
      <c r="E6" s="32">
        <v>6</v>
      </c>
      <c r="F6" s="32">
        <v>7</v>
      </c>
      <c r="G6" s="32">
        <v>9</v>
      </c>
      <c r="H6" s="32">
        <v>10</v>
      </c>
      <c r="I6" s="32">
        <v>11</v>
      </c>
      <c r="J6" s="67">
        <v>12</v>
      </c>
      <c r="K6" s="32">
        <v>13</v>
      </c>
      <c r="L6" s="65">
        <v>14</v>
      </c>
      <c r="M6" s="33">
        <v>15</v>
      </c>
    </row>
    <row r="7" spans="1:11" ht="16.5" thickBot="1">
      <c r="A7" s="105" t="s">
        <v>22</v>
      </c>
      <c r="B7" s="106"/>
      <c r="C7" s="106"/>
      <c r="D7" s="106"/>
      <c r="E7" s="106"/>
      <c r="F7" s="106"/>
      <c r="G7" s="106"/>
      <c r="H7" s="106"/>
      <c r="I7" s="106"/>
      <c r="J7" s="107"/>
      <c r="K7" s="108"/>
    </row>
    <row r="8" spans="1:13" ht="45.75" customHeight="1">
      <c r="A8" s="34">
        <v>1</v>
      </c>
      <c r="B8" s="24" t="s">
        <v>23</v>
      </c>
      <c r="C8" s="23">
        <v>1139</v>
      </c>
      <c r="D8" s="23" t="s">
        <v>24</v>
      </c>
      <c r="E8" s="23" t="s">
        <v>25</v>
      </c>
      <c r="F8" s="25">
        <v>190428</v>
      </c>
      <c r="G8" s="25">
        <v>3573.48</v>
      </c>
      <c r="H8" s="25">
        <v>167992.43</v>
      </c>
      <c r="I8" s="36">
        <v>0</v>
      </c>
      <c r="J8" s="38">
        <v>89500</v>
      </c>
      <c r="K8" s="59">
        <v>78492.43</v>
      </c>
      <c r="L8" s="62">
        <f>H8+H15</f>
        <v>170442.43</v>
      </c>
      <c r="M8" s="60" t="s">
        <v>38</v>
      </c>
    </row>
    <row r="9" spans="1:13" ht="49.5" customHeight="1">
      <c r="A9" s="34">
        <v>2</v>
      </c>
      <c r="B9" s="24" t="s">
        <v>26</v>
      </c>
      <c r="C9" s="23">
        <v>2132</v>
      </c>
      <c r="D9" s="23" t="s">
        <v>27</v>
      </c>
      <c r="E9" s="23" t="s">
        <v>37</v>
      </c>
      <c r="F9" s="25">
        <v>278686</v>
      </c>
      <c r="G9" s="25">
        <v>71073.55</v>
      </c>
      <c r="H9" s="25">
        <v>149992</v>
      </c>
      <c r="I9" s="36">
        <v>19850.12</v>
      </c>
      <c r="J9" s="39">
        <v>53000</v>
      </c>
      <c r="K9" s="59">
        <v>96992</v>
      </c>
      <c r="L9" s="63">
        <f>H9+H16</f>
        <v>152492</v>
      </c>
      <c r="M9" s="60" t="s">
        <v>38</v>
      </c>
    </row>
    <row r="10" spans="1:13" ht="49.5" customHeight="1" thickBot="1">
      <c r="A10" s="34">
        <v>3</v>
      </c>
      <c r="B10" s="24" t="s">
        <v>28</v>
      </c>
      <c r="C10" s="23">
        <v>341.2</v>
      </c>
      <c r="D10" s="23" t="s">
        <v>45</v>
      </c>
      <c r="E10" s="23" t="s">
        <v>25</v>
      </c>
      <c r="F10" s="25">
        <v>78000</v>
      </c>
      <c r="G10" s="25"/>
      <c r="H10" s="25">
        <v>52000</v>
      </c>
      <c r="I10" s="36">
        <v>0</v>
      </c>
      <c r="J10" s="40">
        <v>52000</v>
      </c>
      <c r="K10" s="59">
        <v>0</v>
      </c>
      <c r="L10" s="64">
        <f>H10+H17+H12</f>
        <v>59600</v>
      </c>
      <c r="M10" s="61" t="s">
        <v>48</v>
      </c>
    </row>
    <row r="11" spans="1:14" ht="18.75" customHeight="1" thickBot="1">
      <c r="A11" s="105" t="s">
        <v>29</v>
      </c>
      <c r="B11" s="106"/>
      <c r="C11" s="106"/>
      <c r="D11" s="106"/>
      <c r="E11" s="106"/>
      <c r="F11" s="106"/>
      <c r="G11" s="106"/>
      <c r="H11" s="106"/>
      <c r="I11" s="106"/>
      <c r="J11" s="109"/>
      <c r="K11" s="108"/>
      <c r="L11" s="2"/>
      <c r="M11" s="2"/>
      <c r="N11" s="2"/>
    </row>
    <row r="12" spans="1:14" ht="49.5" customHeight="1">
      <c r="A12" s="34">
        <v>1</v>
      </c>
      <c r="B12" s="24" t="s">
        <v>30</v>
      </c>
      <c r="C12" s="23"/>
      <c r="D12" s="23"/>
      <c r="E12" s="23"/>
      <c r="F12" s="25">
        <v>9750</v>
      </c>
      <c r="G12" s="25"/>
      <c r="H12" s="25">
        <v>6500</v>
      </c>
      <c r="I12" s="36"/>
      <c r="J12" s="38">
        <v>6500</v>
      </c>
      <c r="K12" s="37"/>
      <c r="L12" s="101" t="s">
        <v>47</v>
      </c>
      <c r="M12" s="101"/>
      <c r="N12" s="2"/>
    </row>
    <row r="13" spans="1:14" ht="48" customHeight="1" thickBot="1">
      <c r="A13" s="34">
        <v>2</v>
      </c>
      <c r="B13" s="24" t="s">
        <v>31</v>
      </c>
      <c r="C13" s="23"/>
      <c r="D13" s="23"/>
      <c r="E13" s="23"/>
      <c r="F13" s="25">
        <v>12750</v>
      </c>
      <c r="G13" s="25"/>
      <c r="H13" s="25">
        <v>8500</v>
      </c>
      <c r="I13" s="36"/>
      <c r="J13" s="40">
        <v>8500</v>
      </c>
      <c r="K13" s="37"/>
      <c r="L13" s="2"/>
      <c r="M13" s="2"/>
      <c r="N13" s="2"/>
    </row>
    <row r="14" spans="1:14" ht="20.25" customHeight="1" thickBot="1">
      <c r="A14" s="110" t="s">
        <v>49</v>
      </c>
      <c r="B14" s="111"/>
      <c r="C14" s="111"/>
      <c r="D14" s="111"/>
      <c r="E14" s="111"/>
      <c r="F14" s="111"/>
      <c r="G14" s="111"/>
      <c r="H14" s="111"/>
      <c r="I14" s="111"/>
      <c r="J14" s="112"/>
      <c r="K14" s="87"/>
      <c r="L14" s="2"/>
      <c r="M14" s="2"/>
      <c r="N14" s="2"/>
    </row>
    <row r="15" spans="1:14" ht="45.75" customHeight="1">
      <c r="A15" s="35">
        <v>1</v>
      </c>
      <c r="B15" s="24" t="s">
        <v>23</v>
      </c>
      <c r="C15" s="26"/>
      <c r="D15" s="26"/>
      <c r="E15" s="26"/>
      <c r="F15" s="27"/>
      <c r="G15" s="27"/>
      <c r="H15" s="25">
        <v>2450</v>
      </c>
      <c r="I15" s="36"/>
      <c r="J15" s="41"/>
      <c r="K15" s="37">
        <v>2450</v>
      </c>
      <c r="L15" s="28"/>
      <c r="M15" s="2"/>
      <c r="N15" s="2"/>
    </row>
    <row r="16" spans="1:14" ht="47.25" customHeight="1">
      <c r="A16" s="35">
        <v>2</v>
      </c>
      <c r="B16" s="24" t="s">
        <v>26</v>
      </c>
      <c r="C16" s="26"/>
      <c r="D16" s="26"/>
      <c r="E16" s="26"/>
      <c r="F16" s="27"/>
      <c r="G16" s="27"/>
      <c r="H16" s="25">
        <v>2500</v>
      </c>
      <c r="I16" s="36">
        <v>281.33</v>
      </c>
      <c r="J16" s="42"/>
      <c r="K16" s="37">
        <v>2500</v>
      </c>
      <c r="L16" s="28"/>
      <c r="M16" s="2"/>
      <c r="N16" s="2"/>
    </row>
    <row r="17" spans="1:14" ht="48" customHeight="1" thickBot="1">
      <c r="A17" s="43">
        <v>3</v>
      </c>
      <c r="B17" s="44" t="s">
        <v>28</v>
      </c>
      <c r="C17" s="45"/>
      <c r="D17" s="45"/>
      <c r="E17" s="45"/>
      <c r="F17" s="46"/>
      <c r="G17" s="46"/>
      <c r="H17" s="47">
        <v>1100</v>
      </c>
      <c r="I17" s="48"/>
      <c r="J17" s="49">
        <v>1100</v>
      </c>
      <c r="K17" s="50"/>
      <c r="L17" s="28"/>
      <c r="M17" s="2"/>
      <c r="N17" s="2"/>
    </row>
    <row r="18" spans="1:14" ht="21.75" customHeight="1" thickBot="1">
      <c r="A18" s="51"/>
      <c r="B18" s="52" t="s">
        <v>33</v>
      </c>
      <c r="C18" s="53">
        <v>3612.2</v>
      </c>
      <c r="D18" s="53"/>
      <c r="E18" s="53"/>
      <c r="F18" s="54"/>
      <c r="G18" s="54"/>
      <c r="H18" s="55">
        <v>391034.43</v>
      </c>
      <c r="I18" s="56">
        <v>20131.45</v>
      </c>
      <c r="J18" s="57">
        <v>210600</v>
      </c>
      <c r="K18" s="58">
        <v>180434.43</v>
      </c>
      <c r="L18" s="2"/>
      <c r="M18" s="29"/>
      <c r="N18" s="29"/>
    </row>
    <row r="21" spans="1:14" ht="16.5">
      <c r="A21" s="31" t="s">
        <v>42</v>
      </c>
      <c r="B21" s="31"/>
      <c r="C21" s="31"/>
      <c r="D21" s="31"/>
      <c r="E21" s="31"/>
      <c r="F21" s="31"/>
      <c r="G21" s="31"/>
      <c r="H21" s="30" t="s">
        <v>43</v>
      </c>
      <c r="I21" s="30"/>
      <c r="J21" s="30"/>
      <c r="K21" s="30"/>
      <c r="L21" s="30"/>
      <c r="M21" s="30"/>
      <c r="N21" s="30"/>
    </row>
    <row r="22" spans="1:14" ht="16.5">
      <c r="A22" s="30"/>
      <c r="B22" s="30" t="s">
        <v>44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5" ht="16.5" customHeight="1">
      <c r="A23" s="31" t="s">
        <v>46</v>
      </c>
      <c r="B23" s="31"/>
      <c r="C23" s="104" t="s">
        <v>50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</row>
  </sheetData>
  <sheetProtection/>
  <mergeCells count="21">
    <mergeCell ref="D3:D5"/>
    <mergeCell ref="I3:K3"/>
    <mergeCell ref="I4:I5"/>
    <mergeCell ref="J4:K4"/>
    <mergeCell ref="A1:K1"/>
    <mergeCell ref="A2:A5"/>
    <mergeCell ref="B2:B5"/>
    <mergeCell ref="C2:C5"/>
    <mergeCell ref="D2:E2"/>
    <mergeCell ref="G2:G5"/>
    <mergeCell ref="H2:K2"/>
    <mergeCell ref="L12:M12"/>
    <mergeCell ref="M2:M5"/>
    <mergeCell ref="C23:O23"/>
    <mergeCell ref="A7:K7"/>
    <mergeCell ref="A11:K11"/>
    <mergeCell ref="A14:K14"/>
    <mergeCell ref="L2:L5"/>
    <mergeCell ref="E3:E5"/>
    <mergeCell ref="F3:F5"/>
    <mergeCell ref="H3:H5"/>
  </mergeCells>
  <printOptions/>
  <pageMargins left="0.2" right="0.1968503937007874" top="0.4724409448818898" bottom="0.38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90" zoomScaleSheetLayoutView="90" zoomScalePageLayoutView="0" workbookViewId="0" topLeftCell="A1">
      <selection activeCell="N15" sqref="N15"/>
    </sheetView>
  </sheetViews>
  <sheetFormatPr defaultColWidth="9.140625" defaultRowHeight="15"/>
  <cols>
    <col min="1" max="1" width="5.00390625" style="0" customWidth="1"/>
    <col min="2" max="2" width="31.421875" style="0" customWidth="1"/>
    <col min="7" max="7" width="11.57421875" style="0" customWidth="1"/>
    <col min="8" max="8" width="12.140625" style="0" customWidth="1"/>
    <col min="9" max="9" width="11.00390625" style="0" customWidth="1"/>
    <col min="10" max="10" width="11.7109375" style="0" customWidth="1"/>
    <col min="11" max="11" width="13.140625" style="0" customWidth="1"/>
    <col min="12" max="12" width="14.00390625" style="0" customWidth="1"/>
    <col min="13" max="13" width="16.421875" style="0" customWidth="1"/>
    <col min="14" max="14" width="13.00390625" style="0" customWidth="1"/>
    <col min="15" max="15" width="12.00390625" style="0" customWidth="1"/>
    <col min="16" max="16" width="12.421875" style="0" customWidth="1"/>
  </cols>
  <sheetData>
    <row r="1" spans="1:13" ht="15.75">
      <c r="A1" s="2"/>
      <c r="B1" s="2"/>
      <c r="C1" s="3"/>
      <c r="D1" s="3"/>
      <c r="E1" s="3"/>
      <c r="F1" s="2"/>
      <c r="G1" s="2"/>
      <c r="H1" s="2"/>
      <c r="I1" s="3"/>
      <c r="J1" s="69" t="s">
        <v>0</v>
      </c>
      <c r="K1" s="69"/>
      <c r="L1" s="69"/>
      <c r="M1" s="4"/>
    </row>
    <row r="2" spans="1:13" ht="15.75">
      <c r="A2" s="2"/>
      <c r="B2" s="2"/>
      <c r="C2" s="3"/>
      <c r="D2" s="3"/>
      <c r="E2" s="3"/>
      <c r="F2" s="2"/>
      <c r="G2" s="2"/>
      <c r="H2" s="2"/>
      <c r="I2" s="3"/>
      <c r="J2" s="69" t="s">
        <v>51</v>
      </c>
      <c r="K2" s="69"/>
      <c r="L2" s="69"/>
      <c r="M2" s="69"/>
    </row>
    <row r="3" spans="1:13" ht="15.75">
      <c r="A3" s="2"/>
      <c r="B3" s="2"/>
      <c r="C3" s="3"/>
      <c r="D3" s="3"/>
      <c r="E3" s="3"/>
      <c r="F3" s="2"/>
      <c r="G3" s="2"/>
      <c r="H3" s="2"/>
      <c r="I3" s="3"/>
      <c r="J3" s="69" t="s">
        <v>52</v>
      </c>
      <c r="K3" s="69"/>
      <c r="L3" s="69"/>
      <c r="M3" s="69"/>
    </row>
    <row r="4" spans="1:13" ht="15.75">
      <c r="A4" s="2"/>
      <c r="B4" s="2"/>
      <c r="C4" s="3"/>
      <c r="D4" s="3"/>
      <c r="E4" s="3"/>
      <c r="F4" s="2"/>
      <c r="G4" s="2"/>
      <c r="H4" s="2"/>
      <c r="I4" s="3"/>
      <c r="J4" s="69" t="s">
        <v>53</v>
      </c>
      <c r="K4" s="69"/>
      <c r="L4" s="69"/>
      <c r="M4" s="69"/>
    </row>
    <row r="5" spans="1:13" ht="15.75">
      <c r="A5" s="2"/>
      <c r="B5" s="2"/>
      <c r="C5" s="3"/>
      <c r="D5" s="3"/>
      <c r="E5" s="3"/>
      <c r="F5" s="2"/>
      <c r="G5" s="2"/>
      <c r="H5" s="2"/>
      <c r="I5" s="3"/>
      <c r="J5" s="69" t="s">
        <v>54</v>
      </c>
      <c r="K5" s="69"/>
      <c r="L5" s="69"/>
      <c r="M5" s="69"/>
    </row>
    <row r="6" spans="1:13" ht="15.75">
      <c r="A6" s="2"/>
      <c r="B6" s="2"/>
      <c r="C6" s="3"/>
      <c r="D6" s="3"/>
      <c r="E6" s="3"/>
      <c r="F6" s="2"/>
      <c r="G6" s="2"/>
      <c r="H6" s="2"/>
      <c r="I6" s="3"/>
      <c r="J6" s="69" t="s">
        <v>55</v>
      </c>
      <c r="K6" s="69"/>
      <c r="L6" s="69"/>
      <c r="M6" s="69"/>
    </row>
    <row r="7" spans="1:13" ht="25.5" customHeight="1">
      <c r="A7" s="90" t="s">
        <v>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3" ht="15">
      <c r="A8" s="91" t="s">
        <v>4</v>
      </c>
      <c r="B8" s="91" t="s">
        <v>5</v>
      </c>
      <c r="C8" s="91" t="s">
        <v>6</v>
      </c>
      <c r="D8" s="91" t="s">
        <v>7</v>
      </c>
      <c r="E8" s="91" t="s">
        <v>8</v>
      </c>
      <c r="F8" s="91"/>
      <c r="G8" s="91" t="s">
        <v>9</v>
      </c>
      <c r="H8" s="91"/>
      <c r="I8" s="91" t="s">
        <v>10</v>
      </c>
      <c r="J8" s="91" t="s">
        <v>11</v>
      </c>
      <c r="K8" s="91"/>
      <c r="L8" s="91"/>
      <c r="M8" s="91"/>
    </row>
    <row r="9" spans="1:13" ht="15">
      <c r="A9" s="91"/>
      <c r="B9" s="91"/>
      <c r="C9" s="91"/>
      <c r="D9" s="91"/>
      <c r="E9" s="91" t="s">
        <v>12</v>
      </c>
      <c r="F9" s="91" t="s">
        <v>13</v>
      </c>
      <c r="G9" s="91" t="s">
        <v>14</v>
      </c>
      <c r="H9" s="91" t="s">
        <v>15</v>
      </c>
      <c r="I9" s="91"/>
      <c r="J9" s="91" t="s">
        <v>16</v>
      </c>
      <c r="K9" s="91" t="s">
        <v>17</v>
      </c>
      <c r="L9" s="91"/>
      <c r="M9" s="91"/>
    </row>
    <row r="10" spans="1:13" ht="1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 t="s">
        <v>18</v>
      </c>
      <c r="L10" s="91" t="s">
        <v>19</v>
      </c>
      <c r="M10" s="91"/>
    </row>
    <row r="11" spans="1:13" ht="49.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5" t="s">
        <v>20</v>
      </c>
      <c r="M11" s="5" t="s">
        <v>21</v>
      </c>
    </row>
    <row r="12" spans="1:13" ht="1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</row>
    <row r="13" spans="1:13" ht="15">
      <c r="A13" s="92" t="s">
        <v>22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4"/>
    </row>
    <row r="14" spans="1:13" ht="36" customHeight="1">
      <c r="A14" s="13">
        <v>1</v>
      </c>
      <c r="B14" s="14" t="s">
        <v>23</v>
      </c>
      <c r="C14" s="13">
        <v>1139</v>
      </c>
      <c r="D14" s="13">
        <v>1139</v>
      </c>
      <c r="E14" s="13" t="s">
        <v>24</v>
      </c>
      <c r="F14" s="13" t="s">
        <v>25</v>
      </c>
      <c r="G14" s="15">
        <v>190428</v>
      </c>
      <c r="H14" s="15">
        <f>I14+J14</f>
        <v>167065.91</v>
      </c>
      <c r="I14" s="15">
        <v>3573.48</v>
      </c>
      <c r="J14" s="15">
        <f>L14+M14</f>
        <v>163492.43</v>
      </c>
      <c r="K14" s="15"/>
      <c r="L14" s="15">
        <v>89500</v>
      </c>
      <c r="M14" s="15">
        <v>73992.43</v>
      </c>
    </row>
    <row r="15" spans="1:13" ht="49.5" customHeight="1">
      <c r="A15" s="13">
        <v>2</v>
      </c>
      <c r="B15" s="14" t="s">
        <v>26</v>
      </c>
      <c r="C15" s="13">
        <v>2132</v>
      </c>
      <c r="D15" s="13">
        <v>2132</v>
      </c>
      <c r="E15" s="13" t="s">
        <v>27</v>
      </c>
      <c r="F15" s="13" t="s">
        <v>37</v>
      </c>
      <c r="G15" s="15">
        <v>278686</v>
      </c>
      <c r="H15" s="15">
        <v>221065.55</v>
      </c>
      <c r="I15" s="15">
        <v>71073.55</v>
      </c>
      <c r="J15" s="15">
        <f>L15+M15</f>
        <v>149992</v>
      </c>
      <c r="K15" s="15">
        <v>19850.12</v>
      </c>
      <c r="L15" s="15">
        <v>53000</v>
      </c>
      <c r="M15" s="15">
        <v>96992</v>
      </c>
    </row>
    <row r="16" spans="1:13" ht="49.5" customHeight="1">
      <c r="A16" s="13">
        <v>3</v>
      </c>
      <c r="B16" s="14" t="s">
        <v>28</v>
      </c>
      <c r="C16" s="13">
        <v>341.2</v>
      </c>
      <c r="D16" s="13">
        <v>341.2</v>
      </c>
      <c r="E16" s="13" t="s">
        <v>24</v>
      </c>
      <c r="F16" s="13" t="s">
        <v>25</v>
      </c>
      <c r="G16" s="15">
        <v>78000</v>
      </c>
      <c r="H16" s="15">
        <v>52000</v>
      </c>
      <c r="I16" s="15"/>
      <c r="J16" s="15">
        <v>52000</v>
      </c>
      <c r="K16" s="15"/>
      <c r="L16" s="15">
        <v>52000</v>
      </c>
      <c r="M16" s="15"/>
    </row>
    <row r="17" spans="1:16" ht="15">
      <c r="A17" s="95" t="s">
        <v>29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7"/>
      <c r="N17" s="1"/>
      <c r="O17" s="1"/>
      <c r="P17" s="1"/>
    </row>
    <row r="18" spans="1:16" ht="49.5" customHeight="1">
      <c r="A18" s="13">
        <v>1</v>
      </c>
      <c r="B18" s="14" t="s">
        <v>30</v>
      </c>
      <c r="C18" s="13"/>
      <c r="D18" s="13"/>
      <c r="E18" s="13"/>
      <c r="F18" s="13"/>
      <c r="G18" s="15">
        <v>9750</v>
      </c>
      <c r="H18" s="15">
        <f>J18</f>
        <v>9500</v>
      </c>
      <c r="I18" s="15"/>
      <c r="J18" s="15">
        <f>L18+M18</f>
        <v>9500</v>
      </c>
      <c r="K18" s="15"/>
      <c r="L18" s="15">
        <v>6500</v>
      </c>
      <c r="M18" s="15">
        <v>3000</v>
      </c>
      <c r="N18" s="1"/>
      <c r="O18" s="1"/>
      <c r="P18" s="1"/>
    </row>
    <row r="19" spans="1:16" ht="48" customHeight="1">
      <c r="A19" s="13">
        <v>2</v>
      </c>
      <c r="B19" s="14" t="s">
        <v>31</v>
      </c>
      <c r="C19" s="13"/>
      <c r="D19" s="13"/>
      <c r="E19" s="13"/>
      <c r="F19" s="13"/>
      <c r="G19" s="15">
        <v>12750</v>
      </c>
      <c r="H19" s="15">
        <f>J19</f>
        <v>10000</v>
      </c>
      <c r="I19" s="15"/>
      <c r="J19" s="15">
        <f>L19+M19</f>
        <v>10000</v>
      </c>
      <c r="K19" s="15"/>
      <c r="L19" s="15">
        <v>8500</v>
      </c>
      <c r="M19" s="15">
        <v>1500</v>
      </c>
      <c r="N19" s="1"/>
      <c r="O19" s="1"/>
      <c r="P19" s="1"/>
    </row>
    <row r="20" spans="1:16" ht="15">
      <c r="A20" s="98" t="s">
        <v>32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100"/>
      <c r="N20" s="1"/>
      <c r="O20" s="1"/>
      <c r="P20" s="1"/>
    </row>
    <row r="21" spans="1:16" ht="33.75" customHeight="1">
      <c r="A21" s="16">
        <v>1</v>
      </c>
      <c r="B21" s="14" t="s">
        <v>23</v>
      </c>
      <c r="C21" s="16"/>
      <c r="D21" s="16"/>
      <c r="E21" s="16"/>
      <c r="F21" s="16"/>
      <c r="G21" s="17"/>
      <c r="H21" s="17"/>
      <c r="I21" s="17"/>
      <c r="J21" s="15">
        <v>2450</v>
      </c>
      <c r="K21" s="15"/>
      <c r="L21" s="15"/>
      <c r="M21" s="15">
        <v>2450</v>
      </c>
      <c r="N21" s="7">
        <v>174015.91</v>
      </c>
      <c r="O21" s="1"/>
      <c r="P21" s="1"/>
    </row>
    <row r="22" spans="1:16" ht="48.75" customHeight="1">
      <c r="A22" s="16">
        <v>2</v>
      </c>
      <c r="B22" s="14" t="s">
        <v>26</v>
      </c>
      <c r="C22" s="16"/>
      <c r="D22" s="16"/>
      <c r="E22" s="16"/>
      <c r="F22" s="16"/>
      <c r="G22" s="17"/>
      <c r="H22" s="17"/>
      <c r="I22" s="17"/>
      <c r="J22" s="15">
        <v>2500</v>
      </c>
      <c r="K22" s="15">
        <v>281.33</v>
      </c>
      <c r="L22" s="15"/>
      <c r="M22" s="15">
        <v>2500</v>
      </c>
      <c r="N22" s="7">
        <v>223565.55</v>
      </c>
      <c r="O22" s="1"/>
      <c r="P22" s="1"/>
    </row>
    <row r="23" spans="1:16" ht="53.25" customHeight="1">
      <c r="A23" s="16">
        <v>3</v>
      </c>
      <c r="B23" s="14" t="s">
        <v>28</v>
      </c>
      <c r="C23" s="16"/>
      <c r="D23" s="16"/>
      <c r="E23" s="16"/>
      <c r="F23" s="16"/>
      <c r="G23" s="17"/>
      <c r="H23" s="17"/>
      <c r="I23" s="17"/>
      <c r="J23" s="15">
        <v>1100</v>
      </c>
      <c r="K23" s="15"/>
      <c r="L23" s="15">
        <v>1100</v>
      </c>
      <c r="M23" s="15"/>
      <c r="N23" s="7">
        <v>53100</v>
      </c>
      <c r="O23" s="1"/>
      <c r="P23" s="1"/>
    </row>
    <row r="24" spans="1:16" ht="15">
      <c r="A24" s="18"/>
      <c r="B24" s="19" t="s">
        <v>33</v>
      </c>
      <c r="C24" s="18"/>
      <c r="D24" s="18">
        <v>3612.2</v>
      </c>
      <c r="E24" s="18"/>
      <c r="F24" s="18"/>
      <c r="G24" s="20"/>
      <c r="H24" s="20"/>
      <c r="I24" s="20"/>
      <c r="J24" s="15">
        <v>391034.43</v>
      </c>
      <c r="K24" s="15">
        <v>20131.45</v>
      </c>
      <c r="L24" s="15">
        <v>210600</v>
      </c>
      <c r="M24" s="15">
        <v>180434.43</v>
      </c>
      <c r="N24" s="1">
        <v>15287.15</v>
      </c>
      <c r="O24" s="6">
        <v>165147.28</v>
      </c>
      <c r="P24" s="6">
        <v>180434.43</v>
      </c>
    </row>
    <row r="25" spans="1:16" ht="15">
      <c r="A25" s="8"/>
      <c r="B25" s="9"/>
      <c r="C25" s="8"/>
      <c r="D25" s="10"/>
      <c r="E25" s="10"/>
      <c r="F25" s="11"/>
      <c r="G25" s="12"/>
      <c r="H25" s="12"/>
      <c r="I25" s="12"/>
      <c r="J25" s="8"/>
      <c r="K25" s="8"/>
      <c r="L25" s="6"/>
      <c r="M25" s="1"/>
      <c r="N25" s="1"/>
      <c r="O25" s="1"/>
      <c r="P25" s="1"/>
    </row>
    <row r="26" spans="1:13" ht="15.75">
      <c r="A26" s="2" t="s">
        <v>34</v>
      </c>
      <c r="B26" s="2"/>
      <c r="C26" s="2"/>
      <c r="D26" s="2"/>
      <c r="E26" s="2"/>
      <c r="F26" s="3"/>
      <c r="G26" s="3"/>
      <c r="H26" s="3"/>
      <c r="I26" s="3"/>
      <c r="J26" s="4"/>
      <c r="K26" s="4"/>
      <c r="L26" s="4"/>
      <c r="M26" s="4"/>
    </row>
    <row r="27" spans="1:13" ht="15">
      <c r="A27" s="3"/>
      <c r="B27" s="3"/>
      <c r="C27" s="3"/>
      <c r="D27" s="3"/>
      <c r="E27" s="3"/>
      <c r="F27" s="3"/>
      <c r="G27" s="3"/>
      <c r="H27" s="3"/>
      <c r="I27" s="3"/>
      <c r="J27" s="4"/>
      <c r="K27" s="4"/>
      <c r="L27" s="4"/>
      <c r="M27" s="4"/>
    </row>
    <row r="28" spans="1:13" ht="15">
      <c r="A28" s="3" t="s">
        <v>35</v>
      </c>
      <c r="B28" s="3"/>
      <c r="C28" s="3"/>
      <c r="D28" s="3"/>
      <c r="E28" s="3"/>
      <c r="F28" s="3"/>
      <c r="G28" s="3"/>
      <c r="H28" s="3"/>
      <c r="I28" s="3"/>
      <c r="J28" s="4"/>
      <c r="K28" s="4"/>
      <c r="L28" s="4"/>
      <c r="M28" s="4"/>
    </row>
    <row r="29" spans="1:13" ht="15">
      <c r="A29" s="89">
        <v>80213850498</v>
      </c>
      <c r="B29" s="8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sheetProtection/>
  <mergeCells count="21">
    <mergeCell ref="K9:M9"/>
    <mergeCell ref="K10:K11"/>
    <mergeCell ref="L10:M10"/>
    <mergeCell ref="F9:F11"/>
    <mergeCell ref="G9:G11"/>
    <mergeCell ref="H9:H11"/>
    <mergeCell ref="J9:J11"/>
    <mergeCell ref="A13:M13"/>
    <mergeCell ref="A17:M17"/>
    <mergeCell ref="A20:M20"/>
    <mergeCell ref="A29:B29"/>
    <mergeCell ref="A7:M7"/>
    <mergeCell ref="A8:A11"/>
    <mergeCell ref="B8:B11"/>
    <mergeCell ref="C8:C11"/>
    <mergeCell ref="D8:D11"/>
    <mergeCell ref="E8:F8"/>
    <mergeCell ref="G8:H8"/>
    <mergeCell ref="I8:I11"/>
    <mergeCell ref="J8:M8"/>
    <mergeCell ref="E9:E11"/>
  </mergeCells>
  <printOptions/>
  <pageMargins left="0.3937007874015748" right="0.1968503937007874" top="0.3937007874015748" bottom="0.35" header="0.31496062992125984" footer="0.31496062992125984"/>
  <pageSetup horizontalDpi="600" verticalDpi="600" orientation="landscape" paperSize="9" scale="84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SheetLayoutView="100" zoomScalePageLayoutView="0" workbookViewId="0" topLeftCell="A16">
      <selection activeCell="G24" sqref="G24"/>
    </sheetView>
  </sheetViews>
  <sheetFormatPr defaultColWidth="9.140625" defaultRowHeight="15"/>
  <cols>
    <col min="1" max="1" width="5.00390625" style="0" customWidth="1"/>
    <col min="2" max="2" width="31.421875" style="0" customWidth="1"/>
    <col min="6" max="6" width="10.140625" style="0" customWidth="1"/>
    <col min="7" max="7" width="11.57421875" style="0" customWidth="1"/>
    <col min="8" max="8" width="12.140625" style="0" customWidth="1"/>
    <col min="9" max="9" width="11.00390625" style="0" customWidth="1"/>
    <col min="10" max="10" width="11.7109375" style="0" customWidth="1"/>
    <col min="11" max="11" width="13.140625" style="0" customWidth="1"/>
    <col min="12" max="12" width="14.00390625" style="0" customWidth="1"/>
    <col min="13" max="13" width="16.421875" style="0" customWidth="1"/>
  </cols>
  <sheetData>
    <row r="1" spans="1:13" ht="15.75">
      <c r="A1" s="71"/>
      <c r="B1" s="71"/>
      <c r="C1" s="72"/>
      <c r="D1" s="72"/>
      <c r="E1" s="72"/>
      <c r="F1" s="71"/>
      <c r="G1" s="71"/>
      <c r="H1" s="71"/>
      <c r="I1" s="72"/>
      <c r="J1" s="73"/>
      <c r="K1" s="71"/>
      <c r="L1" s="71"/>
      <c r="M1" s="73"/>
    </row>
    <row r="2" spans="1:13" ht="15.75">
      <c r="A2" s="71"/>
      <c r="B2" s="71"/>
      <c r="C2" s="72"/>
      <c r="D2" s="72"/>
      <c r="E2" s="72"/>
      <c r="F2" s="71"/>
      <c r="G2" s="71"/>
      <c r="H2" s="71"/>
      <c r="I2" s="72"/>
      <c r="J2" s="73"/>
      <c r="K2" s="71"/>
      <c r="L2" s="71"/>
      <c r="M2" s="73"/>
    </row>
    <row r="3" spans="1:13" ht="15.75">
      <c r="A3" s="71"/>
      <c r="B3" s="71"/>
      <c r="C3" s="72"/>
      <c r="D3" s="72"/>
      <c r="E3" s="72"/>
      <c r="F3" s="71"/>
      <c r="G3" s="71"/>
      <c r="H3" s="71"/>
      <c r="I3" s="72"/>
      <c r="J3" s="73"/>
      <c r="K3" s="71"/>
      <c r="L3" s="71"/>
      <c r="M3" s="73"/>
    </row>
    <row r="4" spans="1:13" ht="15.75">
      <c r="A4" s="71"/>
      <c r="B4" s="71"/>
      <c r="C4" s="72"/>
      <c r="D4" s="72"/>
      <c r="E4" s="72"/>
      <c r="F4" s="71"/>
      <c r="G4" s="71"/>
      <c r="H4" s="71"/>
      <c r="I4" s="72"/>
      <c r="J4" s="73"/>
      <c r="K4" s="71"/>
      <c r="L4" s="71"/>
      <c r="M4" s="73"/>
    </row>
    <row r="5" spans="1:13" ht="15.75">
      <c r="A5" s="71"/>
      <c r="B5" s="71"/>
      <c r="C5" s="72"/>
      <c r="D5" s="72"/>
      <c r="E5" s="72"/>
      <c r="F5" s="71"/>
      <c r="G5" s="71"/>
      <c r="H5" s="71"/>
      <c r="I5" s="72"/>
      <c r="J5" s="73"/>
      <c r="K5" s="73"/>
      <c r="L5" s="73"/>
      <c r="M5" s="73"/>
    </row>
    <row r="6" spans="1:13" ht="15.75">
      <c r="A6" s="2"/>
      <c r="B6" s="2"/>
      <c r="C6" s="3"/>
      <c r="D6" s="3"/>
      <c r="E6" s="3"/>
      <c r="F6" s="2"/>
      <c r="G6" s="2"/>
      <c r="H6" s="2"/>
      <c r="I6" s="3"/>
      <c r="J6" s="69"/>
      <c r="K6" s="69"/>
      <c r="L6" s="69"/>
      <c r="M6" s="69"/>
    </row>
    <row r="7" spans="1:13" ht="19.5">
      <c r="A7" s="90" t="s">
        <v>56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3" ht="39.75" customHeight="1">
      <c r="A8" s="91" t="s">
        <v>4</v>
      </c>
      <c r="B8" s="91" t="s">
        <v>5</v>
      </c>
      <c r="C8" s="91" t="s">
        <v>6</v>
      </c>
      <c r="D8" s="91" t="s">
        <v>7</v>
      </c>
      <c r="E8" s="91" t="s">
        <v>8</v>
      </c>
      <c r="F8" s="91"/>
      <c r="G8" s="91" t="s">
        <v>9</v>
      </c>
      <c r="H8" s="91"/>
      <c r="I8" s="91" t="s">
        <v>57</v>
      </c>
      <c r="J8" s="91" t="s">
        <v>11</v>
      </c>
      <c r="K8" s="91"/>
      <c r="L8" s="91"/>
      <c r="M8" s="91"/>
    </row>
    <row r="9" spans="1:13" ht="15">
      <c r="A9" s="91"/>
      <c r="B9" s="91"/>
      <c r="C9" s="91"/>
      <c r="D9" s="91"/>
      <c r="E9" s="91" t="s">
        <v>12</v>
      </c>
      <c r="F9" s="91" t="s">
        <v>13</v>
      </c>
      <c r="G9" s="91" t="s">
        <v>14</v>
      </c>
      <c r="H9" s="91" t="s">
        <v>15</v>
      </c>
      <c r="I9" s="91"/>
      <c r="J9" s="91" t="s">
        <v>16</v>
      </c>
      <c r="K9" s="91" t="s">
        <v>17</v>
      </c>
      <c r="L9" s="91"/>
      <c r="M9" s="91"/>
    </row>
    <row r="10" spans="1:13" ht="1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 t="s">
        <v>58</v>
      </c>
      <c r="L10" s="91" t="s">
        <v>59</v>
      </c>
      <c r="M10" s="91"/>
    </row>
    <row r="11" spans="1:13" ht="30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5" t="s">
        <v>20</v>
      </c>
      <c r="M11" s="5" t="s">
        <v>21</v>
      </c>
    </row>
    <row r="12" spans="1:13" ht="1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</row>
    <row r="13" spans="1:13" ht="15">
      <c r="A13" s="92" t="s">
        <v>22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4"/>
    </row>
    <row r="14" spans="1:13" ht="45">
      <c r="A14" s="13">
        <v>1</v>
      </c>
      <c r="B14" s="14" t="s">
        <v>31</v>
      </c>
      <c r="C14" s="13">
        <v>1243.7</v>
      </c>
      <c r="D14" s="13">
        <v>1243.7</v>
      </c>
      <c r="E14" s="13" t="s">
        <v>45</v>
      </c>
      <c r="F14" s="13" t="s">
        <v>25</v>
      </c>
      <c r="G14" s="15">
        <v>184339.29</v>
      </c>
      <c r="H14" s="70">
        <v>165905.36</v>
      </c>
      <c r="I14" s="15"/>
      <c r="J14" s="15">
        <f>K14+L14+M14</f>
        <v>165905.36</v>
      </c>
      <c r="K14" s="15"/>
      <c r="L14" s="15">
        <v>92000</v>
      </c>
      <c r="M14" s="15">
        <v>73905.36</v>
      </c>
    </row>
    <row r="15" spans="1:13" ht="45">
      <c r="A15" s="13">
        <v>2</v>
      </c>
      <c r="B15" s="14" t="s">
        <v>60</v>
      </c>
      <c r="C15" s="13">
        <v>2518.3</v>
      </c>
      <c r="D15" s="13">
        <v>2518.3</v>
      </c>
      <c r="E15" s="13" t="s">
        <v>45</v>
      </c>
      <c r="F15" s="13" t="s">
        <v>25</v>
      </c>
      <c r="G15" s="15">
        <v>205027.31</v>
      </c>
      <c r="H15" s="70">
        <v>184524.58</v>
      </c>
      <c r="I15" s="15"/>
      <c r="J15" s="15">
        <f>K15+L15+M15</f>
        <v>184524.58000000002</v>
      </c>
      <c r="K15" s="15"/>
      <c r="L15" s="15">
        <v>91500</v>
      </c>
      <c r="M15" s="15">
        <v>93024.58</v>
      </c>
    </row>
    <row r="16" spans="1:13" ht="45">
      <c r="A16" s="13">
        <v>4</v>
      </c>
      <c r="B16" s="14" t="s">
        <v>62</v>
      </c>
      <c r="C16" s="13">
        <v>343</v>
      </c>
      <c r="D16" s="13">
        <v>343</v>
      </c>
      <c r="E16" s="13" t="s">
        <v>63</v>
      </c>
      <c r="F16" s="13" t="s">
        <v>66</v>
      </c>
      <c r="G16" s="15">
        <v>168799.43</v>
      </c>
      <c r="H16" s="15">
        <v>152954.22</v>
      </c>
      <c r="I16" s="15">
        <v>137379.23</v>
      </c>
      <c r="J16" s="15">
        <f>K16+L16</f>
        <v>15474.99</v>
      </c>
      <c r="K16" s="15">
        <v>15474.99</v>
      </c>
      <c r="L16" s="15"/>
      <c r="M16" s="15">
        <v>15474.99</v>
      </c>
    </row>
    <row r="17" spans="1:13" ht="15">
      <c r="A17" s="95" t="s">
        <v>64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7"/>
    </row>
    <row r="18" spans="1:13" ht="45">
      <c r="A18" s="13">
        <v>1</v>
      </c>
      <c r="B18" s="14" t="s">
        <v>31</v>
      </c>
      <c r="C18" s="13"/>
      <c r="D18" s="13"/>
      <c r="E18" s="13" t="s">
        <v>63</v>
      </c>
      <c r="F18" s="13" t="s">
        <v>24</v>
      </c>
      <c r="G18" s="15">
        <f>H18*100%/75%</f>
        <v>12666.666666666666</v>
      </c>
      <c r="H18" s="15">
        <v>9500</v>
      </c>
      <c r="I18" s="15"/>
      <c r="J18" s="15">
        <f>K18+L18+M18</f>
        <v>9500</v>
      </c>
      <c r="K18" s="15"/>
      <c r="L18" s="15">
        <f>H18</f>
        <v>9500</v>
      </c>
      <c r="M18" s="15"/>
    </row>
    <row r="19" spans="1:13" ht="45">
      <c r="A19" s="13">
        <v>2</v>
      </c>
      <c r="B19" s="14" t="s">
        <v>60</v>
      </c>
      <c r="C19" s="13"/>
      <c r="D19" s="13"/>
      <c r="E19" s="13" t="s">
        <v>63</v>
      </c>
      <c r="F19" s="13" t="s">
        <v>24</v>
      </c>
      <c r="G19" s="15">
        <f>H19*100%/75%</f>
        <v>13333.333333333334</v>
      </c>
      <c r="H19" s="15">
        <v>10000</v>
      </c>
      <c r="I19" s="15"/>
      <c r="J19" s="15">
        <f>K19+L19+M19</f>
        <v>10000</v>
      </c>
      <c r="K19" s="15"/>
      <c r="L19" s="15">
        <f>H19</f>
        <v>10000</v>
      </c>
      <c r="M19" s="15"/>
    </row>
    <row r="20" spans="1:13" ht="45">
      <c r="A20" s="13">
        <v>3</v>
      </c>
      <c r="B20" s="14" t="s">
        <v>61</v>
      </c>
      <c r="C20" s="13"/>
      <c r="D20" s="13"/>
      <c r="E20" s="13" t="s">
        <v>63</v>
      </c>
      <c r="F20" s="13" t="s">
        <v>45</v>
      </c>
      <c r="G20" s="15">
        <f>H20*100%/75%</f>
        <v>9333.333333333334</v>
      </c>
      <c r="H20" s="15">
        <v>7000</v>
      </c>
      <c r="I20" s="15"/>
      <c r="J20" s="15">
        <f>K20+L20+M20</f>
        <v>7000</v>
      </c>
      <c r="K20" s="15"/>
      <c r="L20" s="15">
        <f>H20</f>
        <v>7000</v>
      </c>
      <c r="M20" s="15"/>
    </row>
    <row r="21" spans="1:13" ht="12.75" customHeight="1">
      <c r="A21" s="98" t="s">
        <v>65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00"/>
    </row>
    <row r="22" spans="1:13" ht="45">
      <c r="A22" s="16">
        <v>1</v>
      </c>
      <c r="B22" s="14" t="s">
        <v>31</v>
      </c>
      <c r="C22" s="16"/>
      <c r="D22" s="16"/>
      <c r="E22" s="16"/>
      <c r="F22" s="16"/>
      <c r="G22" s="17"/>
      <c r="H22" s="17">
        <f>J22</f>
        <v>3138.18</v>
      </c>
      <c r="I22" s="17"/>
      <c r="J22" s="15">
        <f>K22+L22+M22</f>
        <v>3138.18</v>
      </c>
      <c r="K22" s="15"/>
      <c r="L22" s="15"/>
      <c r="M22" s="15">
        <v>3138.18</v>
      </c>
    </row>
    <row r="23" spans="1:13" ht="45">
      <c r="A23" s="16">
        <v>2</v>
      </c>
      <c r="B23" s="14" t="s">
        <v>60</v>
      </c>
      <c r="C23" s="16"/>
      <c r="D23" s="16"/>
      <c r="E23" s="16"/>
      <c r="F23" s="16"/>
      <c r="G23" s="17"/>
      <c r="H23" s="17">
        <f>J23</f>
        <v>2931.88</v>
      </c>
      <c r="I23" s="17"/>
      <c r="J23" s="15">
        <f>K23+L23+M23</f>
        <v>2931.88</v>
      </c>
      <c r="K23" s="15"/>
      <c r="L23" s="15"/>
      <c r="M23" s="15">
        <v>2931.88</v>
      </c>
    </row>
    <row r="24" spans="1:13" ht="45">
      <c r="A24" s="16">
        <v>3</v>
      </c>
      <c r="B24" s="14" t="s">
        <v>62</v>
      </c>
      <c r="C24" s="16"/>
      <c r="D24" s="16"/>
      <c r="E24" s="16"/>
      <c r="F24" s="16"/>
      <c r="G24" s="17"/>
      <c r="H24" s="17">
        <f>J24</f>
        <v>317.64</v>
      </c>
      <c r="I24" s="17">
        <v>3242.36</v>
      </c>
      <c r="J24" s="15">
        <v>317.64</v>
      </c>
      <c r="K24" s="15">
        <v>317.64</v>
      </c>
      <c r="L24" s="15"/>
      <c r="M24" s="15">
        <v>317.64</v>
      </c>
    </row>
    <row r="25" spans="1:13" ht="15">
      <c r="A25" s="18"/>
      <c r="B25" s="19" t="s">
        <v>33</v>
      </c>
      <c r="C25" s="18"/>
      <c r="D25" s="18">
        <f>D14+D15+D16</f>
        <v>4105</v>
      </c>
      <c r="E25" s="18"/>
      <c r="F25" s="18"/>
      <c r="G25" s="20"/>
      <c r="H25" s="20"/>
      <c r="I25" s="20"/>
      <c r="J25" s="20">
        <f>J14+J15+J16+J18+J19+J20+J22+J23+J24</f>
        <v>398792.63</v>
      </c>
      <c r="K25" s="20">
        <f>K16+K24</f>
        <v>15792.63</v>
      </c>
      <c r="L25" s="20">
        <f>L14+L15+L18+L19+L20</f>
        <v>210000</v>
      </c>
      <c r="M25" s="20">
        <f>M14+M15+M16+M22+M23+M24</f>
        <v>188792.63</v>
      </c>
    </row>
    <row r="26" spans="1:13" ht="19.5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6"/>
      <c r="M26" s="6"/>
    </row>
    <row r="27" spans="1:13" ht="15">
      <c r="A27" s="123"/>
      <c r="B27" s="125"/>
      <c r="C27" s="127"/>
      <c r="D27" s="127"/>
      <c r="E27" s="127"/>
      <c r="F27" s="127"/>
      <c r="G27" s="128"/>
      <c r="H27" s="128"/>
      <c r="I27" s="128"/>
      <c r="J27" s="128"/>
      <c r="K27" s="128"/>
      <c r="L27" s="4"/>
      <c r="M27" s="81"/>
    </row>
    <row r="28" spans="1:13" ht="15">
      <c r="A28" s="124"/>
      <c r="B28" s="126"/>
      <c r="C28" s="127"/>
      <c r="D28" s="74"/>
      <c r="E28" s="74"/>
      <c r="F28" s="127"/>
      <c r="G28" s="128"/>
      <c r="H28" s="128"/>
      <c r="I28" s="128"/>
      <c r="J28" s="128"/>
      <c r="K28" s="128"/>
      <c r="L28" s="4"/>
      <c r="M28" s="4"/>
    </row>
    <row r="29" spans="1:13" ht="15">
      <c r="A29" s="74"/>
      <c r="B29" s="74"/>
      <c r="C29" s="74"/>
      <c r="D29" s="74"/>
      <c r="E29" s="74"/>
      <c r="F29" s="74"/>
      <c r="G29" s="127"/>
      <c r="H29" s="127"/>
      <c r="I29" s="127"/>
      <c r="J29" s="127"/>
      <c r="K29" s="127"/>
      <c r="L29" s="4"/>
      <c r="M29" s="4"/>
    </row>
    <row r="30" spans="1:13" ht="69" customHeight="1">
      <c r="A30" s="75"/>
      <c r="B30" s="14"/>
      <c r="C30" s="75"/>
      <c r="D30" s="77"/>
      <c r="E30" s="77"/>
      <c r="F30" s="79"/>
      <c r="G30" s="134"/>
      <c r="H30" s="134"/>
      <c r="I30" s="134"/>
      <c r="J30" s="128"/>
      <c r="K30" s="128"/>
      <c r="L30" s="1"/>
      <c r="M30" s="1"/>
    </row>
    <row r="31" spans="1:11" ht="69" customHeight="1">
      <c r="A31" s="76"/>
      <c r="B31" s="14"/>
      <c r="C31" s="76"/>
      <c r="D31" s="78"/>
      <c r="E31" s="78"/>
      <c r="F31" s="80"/>
      <c r="G31" s="134"/>
      <c r="H31" s="134"/>
      <c r="I31" s="134"/>
      <c r="J31" s="128"/>
      <c r="K31" s="128"/>
    </row>
    <row r="32" spans="1:11" ht="95.25" customHeight="1">
      <c r="A32" s="76"/>
      <c r="B32" s="14"/>
      <c r="C32" s="76"/>
      <c r="D32" s="78"/>
      <c r="E32" s="78"/>
      <c r="F32" s="80"/>
      <c r="G32" s="129"/>
      <c r="H32" s="130"/>
      <c r="I32" s="131"/>
      <c r="J32" s="132"/>
      <c r="K32" s="133"/>
    </row>
    <row r="34" spans="1:13" ht="15">
      <c r="A34" s="83"/>
      <c r="B34" s="83"/>
      <c r="C34" s="83"/>
      <c r="D34" s="83"/>
      <c r="E34" s="83"/>
      <c r="F34" s="83"/>
      <c r="G34" s="83"/>
      <c r="H34" s="83"/>
      <c r="I34" s="83"/>
      <c r="J34" s="84"/>
      <c r="K34" s="84"/>
      <c r="L34" s="84"/>
      <c r="M34" s="84"/>
    </row>
    <row r="35" spans="1:13" ht="15">
      <c r="A35" s="83"/>
      <c r="B35" s="83"/>
      <c r="C35" s="83"/>
      <c r="D35" s="83"/>
      <c r="E35" s="83"/>
      <c r="F35" s="83"/>
      <c r="G35" s="83"/>
      <c r="H35" s="83"/>
      <c r="I35" s="83"/>
      <c r="J35" s="84"/>
      <c r="K35" s="84"/>
      <c r="L35" s="84"/>
      <c r="M35" s="84"/>
    </row>
    <row r="37" spans="1:13" ht="15">
      <c r="A37" s="83"/>
      <c r="B37" s="83"/>
      <c r="C37" s="83"/>
      <c r="D37" s="83"/>
      <c r="E37" s="83"/>
      <c r="F37" s="83"/>
      <c r="G37" s="83"/>
      <c r="H37" s="83"/>
      <c r="I37" s="83"/>
      <c r="J37" s="84"/>
      <c r="K37" s="84"/>
      <c r="L37" s="84"/>
      <c r="M37" s="84"/>
    </row>
    <row r="38" spans="1:13" ht="15">
      <c r="A38" s="121"/>
      <c r="B38" s="12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</row>
  </sheetData>
  <sheetProtection/>
  <mergeCells count="37">
    <mergeCell ref="F9:F11"/>
    <mergeCell ref="G9:G11"/>
    <mergeCell ref="A7:M7"/>
    <mergeCell ref="A8:A11"/>
    <mergeCell ref="B8:B11"/>
    <mergeCell ref="C8:C11"/>
    <mergeCell ref="D8:D11"/>
    <mergeCell ref="E8:F8"/>
    <mergeCell ref="G8:H8"/>
    <mergeCell ref="I8:I11"/>
    <mergeCell ref="J8:M8"/>
    <mergeCell ref="E9:E11"/>
    <mergeCell ref="G31:I31"/>
    <mergeCell ref="H9:H11"/>
    <mergeCell ref="J9:J11"/>
    <mergeCell ref="K9:M9"/>
    <mergeCell ref="K10:K11"/>
    <mergeCell ref="L10:M10"/>
    <mergeCell ref="J31:K31"/>
    <mergeCell ref="A13:M13"/>
    <mergeCell ref="A17:M17"/>
    <mergeCell ref="A21:M21"/>
    <mergeCell ref="J27:K28"/>
    <mergeCell ref="G29:I29"/>
    <mergeCell ref="J29:K29"/>
    <mergeCell ref="G30:I30"/>
    <mergeCell ref="J30:K30"/>
    <mergeCell ref="A38:B38"/>
    <mergeCell ref="A26:K26"/>
    <mergeCell ref="A27:A28"/>
    <mergeCell ref="B27:B28"/>
    <mergeCell ref="C27:C28"/>
    <mergeCell ref="D27:E27"/>
    <mergeCell ref="F27:F28"/>
    <mergeCell ref="G27:I28"/>
    <mergeCell ref="G32:I32"/>
    <mergeCell ref="J32:K32"/>
  </mergeCells>
  <printOptions/>
  <pageMargins left="0.7086614173228347" right="0.7086614173228347" top="0.36" bottom="0.23" header="0.31496062992125984" footer="0.2"/>
  <pageSetup horizontalDpi="600" verticalDpi="600" orientation="landscape" paperSize="9" scale="79" r:id="rId1"/>
  <rowBreaks count="1" manualBreakCount="1">
    <brk id="2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Borbet</dc:creator>
  <cp:keywords/>
  <dc:description/>
  <cp:lastModifiedBy>FuckYouBill</cp:lastModifiedBy>
  <cp:lastPrinted>2019-02-07T05:35:22Z</cp:lastPrinted>
  <dcterms:created xsi:type="dcterms:W3CDTF">2018-01-24T10:01:57Z</dcterms:created>
  <dcterms:modified xsi:type="dcterms:W3CDTF">2019-02-08T14:46:11Z</dcterms:modified>
  <cp:category/>
  <cp:version/>
  <cp:contentType/>
  <cp:contentStatus/>
</cp:coreProperties>
</file>